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648" windowWidth="21540" windowHeight="9000"/>
  </bookViews>
  <sheets>
    <sheet name="PARTIDAS LDF" sheetId="1" r:id="rId1"/>
  </sheets>
  <definedNames>
    <definedName name="_xlnm._FilterDatabase" localSheetId="0" hidden="1">'PARTIDAS LDF'!$A$14:$H$162</definedName>
    <definedName name="_xlnm.Print_Area" localSheetId="0">'PARTIDAS LDF'!$B$1:$H$161</definedName>
    <definedName name="_xlnm.Print_Titles" localSheetId="0">'PARTIDAS LDF'!$1:$12</definedName>
  </definedNames>
  <calcPr calcId="145621"/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H152" i="1"/>
  <c r="G152" i="1"/>
  <c r="E152" i="1"/>
  <c r="C152" i="1"/>
  <c r="F152" i="1"/>
  <c r="D151" i="1"/>
  <c r="D150" i="1"/>
  <c r="H148" i="1"/>
  <c r="G148" i="1"/>
  <c r="E148" i="1"/>
  <c r="C148" i="1"/>
  <c r="F148" i="1"/>
  <c r="D147" i="1"/>
  <c r="D146" i="1"/>
  <c r="D145" i="1"/>
  <c r="D144" i="1"/>
  <c r="D143" i="1"/>
  <c r="D142" i="1"/>
  <c r="H140" i="1"/>
  <c r="G140" i="1"/>
  <c r="F140" i="1"/>
  <c r="E140" i="1"/>
  <c r="C140" i="1"/>
  <c r="D139" i="1"/>
  <c r="D138" i="1"/>
  <c r="H136" i="1"/>
  <c r="G136" i="1"/>
  <c r="F136" i="1"/>
  <c r="E136" i="1"/>
  <c r="C136" i="1"/>
  <c r="D135" i="1"/>
  <c r="D134" i="1"/>
  <c r="D133" i="1"/>
  <c r="D132" i="1"/>
  <c r="D131" i="1"/>
  <c r="D130" i="1"/>
  <c r="D129" i="1"/>
  <c r="D128" i="1"/>
  <c r="H126" i="1"/>
  <c r="G126" i="1"/>
  <c r="F126" i="1"/>
  <c r="E126" i="1"/>
  <c r="C126" i="1"/>
  <c r="D125" i="1"/>
  <c r="D124" i="1"/>
  <c r="D123" i="1"/>
  <c r="D122" i="1"/>
  <c r="D121" i="1"/>
  <c r="D120" i="1"/>
  <c r="D119" i="1"/>
  <c r="D118" i="1"/>
  <c r="H116" i="1"/>
  <c r="G116" i="1"/>
  <c r="F116" i="1"/>
  <c r="E116" i="1"/>
  <c r="C116" i="1"/>
  <c r="D115" i="1"/>
  <c r="D114" i="1"/>
  <c r="D113" i="1"/>
  <c r="D112" i="1"/>
  <c r="D111" i="1"/>
  <c r="D110" i="1"/>
  <c r="D109" i="1"/>
  <c r="D108" i="1"/>
  <c r="H106" i="1"/>
  <c r="G106" i="1"/>
  <c r="F106" i="1"/>
  <c r="E106" i="1"/>
  <c r="C106" i="1"/>
  <c r="D105" i="1"/>
  <c r="D104" i="1"/>
  <c r="D103" i="1"/>
  <c r="D102" i="1"/>
  <c r="D101" i="1"/>
  <c r="D100" i="1"/>
  <c r="D99" i="1"/>
  <c r="D98" i="1"/>
  <c r="H96" i="1"/>
  <c r="G96" i="1"/>
  <c r="F96" i="1"/>
  <c r="E96" i="1"/>
  <c r="C96" i="1"/>
  <c r="D95" i="1"/>
  <c r="D94" i="1"/>
  <c r="D93" i="1"/>
  <c r="D92" i="1"/>
  <c r="D91" i="1"/>
  <c r="D90" i="1"/>
  <c r="H88" i="1"/>
  <c r="H87" i="1" s="1"/>
  <c r="G88" i="1"/>
  <c r="F88" i="1"/>
  <c r="E88" i="1"/>
  <c r="E87" i="1" s="1"/>
  <c r="C88" i="1"/>
  <c r="D85" i="1"/>
  <c r="D84" i="1"/>
  <c r="D83" i="1"/>
  <c r="D82" i="1"/>
  <c r="D81" i="1"/>
  <c r="D80" i="1"/>
  <c r="C78" i="1"/>
  <c r="D79" i="1"/>
  <c r="H78" i="1"/>
  <c r="G78" i="1"/>
  <c r="F78" i="1"/>
  <c r="E78" i="1"/>
  <c r="D77" i="1"/>
  <c r="D76" i="1"/>
  <c r="C74" i="1"/>
  <c r="D75" i="1"/>
  <c r="D74" i="1" s="1"/>
  <c r="H74" i="1"/>
  <c r="G74" i="1"/>
  <c r="F74" i="1"/>
  <c r="E74" i="1"/>
  <c r="D73" i="1"/>
  <c r="D72" i="1"/>
  <c r="D71" i="1"/>
  <c r="D70" i="1"/>
  <c r="D69" i="1"/>
  <c r="H66" i="1"/>
  <c r="D68" i="1"/>
  <c r="G66" i="1"/>
  <c r="D67" i="1"/>
  <c r="D66" i="1" s="1"/>
  <c r="C66" i="1"/>
  <c r="F66" i="1"/>
  <c r="E66" i="1"/>
  <c r="D65" i="1"/>
  <c r="H62" i="1"/>
  <c r="D64" i="1"/>
  <c r="G62" i="1"/>
  <c r="D63" i="1"/>
  <c r="C62" i="1"/>
  <c r="F62" i="1"/>
  <c r="D61" i="1"/>
  <c r="D60" i="1"/>
  <c r="D59" i="1"/>
  <c r="D58" i="1"/>
  <c r="D57" i="1"/>
  <c r="D56" i="1"/>
  <c r="D55" i="1"/>
  <c r="H52" i="1"/>
  <c r="D54" i="1"/>
  <c r="G52" i="1"/>
  <c r="F52" i="1"/>
  <c r="D53" i="1"/>
  <c r="D52" i="1" s="1"/>
  <c r="C52" i="1"/>
  <c r="D51" i="1"/>
  <c r="D50" i="1"/>
  <c r="D49" i="1"/>
  <c r="D48" i="1"/>
  <c r="D47" i="1"/>
  <c r="D46" i="1"/>
  <c r="D45" i="1"/>
  <c r="H42" i="1"/>
  <c r="D44" i="1"/>
  <c r="F42" i="1"/>
  <c r="D43" i="1"/>
  <c r="C42" i="1"/>
  <c r="G42" i="1"/>
  <c r="D41" i="1"/>
  <c r="D40" i="1"/>
  <c r="D39" i="1"/>
  <c r="D38" i="1"/>
  <c r="D37" i="1"/>
  <c r="D36" i="1"/>
  <c r="G32" i="1"/>
  <c r="D35" i="1"/>
  <c r="H32" i="1"/>
  <c r="D34" i="1"/>
  <c r="F32" i="1"/>
  <c r="D33" i="1"/>
  <c r="C32" i="1"/>
  <c r="D31" i="1"/>
  <c r="D30" i="1"/>
  <c r="D29" i="1"/>
  <c r="D28" i="1"/>
  <c r="D27" i="1"/>
  <c r="D26" i="1"/>
  <c r="G22" i="1"/>
  <c r="D25" i="1"/>
  <c r="H22" i="1"/>
  <c r="D24" i="1"/>
  <c r="F22" i="1"/>
  <c r="D23" i="1"/>
  <c r="D22" i="1" s="1"/>
  <c r="C22" i="1"/>
  <c r="D21" i="1"/>
  <c r="D20" i="1"/>
  <c r="D19" i="1"/>
  <c r="D18" i="1"/>
  <c r="D17" i="1"/>
  <c r="D16" i="1"/>
  <c r="H14" i="1"/>
  <c r="H13" i="1" s="1"/>
  <c r="H160" i="1" s="1"/>
  <c r="G14" i="1"/>
  <c r="G13" i="1" s="1"/>
  <c r="F14" i="1"/>
  <c r="F13" i="1" s="1"/>
  <c r="D15" i="1"/>
  <c r="D14" i="1" s="1"/>
  <c r="C14" i="1"/>
  <c r="E14" i="1" l="1"/>
  <c r="E32" i="1"/>
  <c r="E42" i="1"/>
  <c r="C87" i="1"/>
  <c r="E22" i="1"/>
  <c r="C13" i="1"/>
  <c r="C160" i="1" s="1"/>
  <c r="D78" i="1"/>
  <c r="D13" i="1" s="1"/>
  <c r="F87" i="1"/>
  <c r="F160" i="1" s="1"/>
  <c r="G87" i="1"/>
  <c r="G160" i="1" s="1"/>
  <c r="D32" i="1"/>
  <c r="D42" i="1"/>
  <c r="D62" i="1"/>
  <c r="D89" i="1"/>
  <c r="D88" i="1" s="1"/>
  <c r="D97" i="1"/>
  <c r="D96" i="1" s="1"/>
  <c r="D107" i="1"/>
  <c r="D106" i="1" s="1"/>
  <c r="D117" i="1"/>
  <c r="D116" i="1" s="1"/>
  <c r="D127" i="1"/>
  <c r="D126" i="1" s="1"/>
  <c r="D137" i="1"/>
  <c r="D136" i="1" s="1"/>
  <c r="D141" i="1"/>
  <c r="D140" i="1" s="1"/>
  <c r="D149" i="1"/>
  <c r="D148" i="1" s="1"/>
  <c r="D153" i="1"/>
  <c r="D152" i="1" s="1"/>
  <c r="E52" i="1"/>
  <c r="E62" i="1"/>
  <c r="D87" i="1" l="1"/>
  <c r="D160" i="1" s="1"/>
  <c r="E13" i="1"/>
  <c r="E160" i="1" s="1"/>
</calcChain>
</file>

<file path=xl/sharedStrings.xml><?xml version="1.0" encoding="utf-8"?>
<sst xmlns="http://schemas.openxmlformats.org/spreadsheetml/2006/main" count="161" uniqueCount="89">
  <si>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</si>
  <si>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</si>
  <si>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</si>
  <si>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</si>
  <si>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</si>
  <si>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</si>
  <si>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</si>
  <si>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</si>
  <si>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</si>
  <si>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</si>
  <si>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</si>
  <si>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</si>
  <si>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</si>
  <si>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</si>
  <si>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</si>
  <si>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</si>
  <si>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</si>
  <si>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</si>
  <si>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</si>
  <si>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</si>
  <si>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</si>
  <si>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</si>
  <si>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</si>
  <si>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</si>
  <si>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</si>
  <si>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</si>
  <si>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</si>
  <si>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</si>
  <si>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</si>
  <si>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</si>
  <si>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</si>
  <si>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</si>
  <si>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</si>
  <si>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</si>
  <si>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</si>
  <si>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</si>
  <si>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</si>
  <si>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</si>
  <si>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</si>
  <si>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</si>
  <si>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</si>
  <si>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</si>
  <si>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</si>
  <si>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</si>
  <si>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</si>
  <si>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</si>
  <si>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</si>
  <si>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</si>
  <si>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</si>
  <si>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</si>
  <si>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</si>
  <si>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</si>
  <si>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</si>
  <si>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</si>
  <si>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</si>
  <si>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</si>
  <si>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</si>
  <si>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</si>
  <si>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</si>
  <si>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</si>
  <si>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</si>
  <si>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</si>
  <si>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</si>
  <si>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</si>
  <si>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</si>
  <si>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</si>
  <si>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</si>
  <si>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</si>
  <si>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</si>
  <si>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</si>
  <si>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</si>
  <si>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</si>
  <si>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</si>
  <si>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</si>
  <si>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</si>
  <si>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</si>
  <si>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</si>
  <si>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</si>
  <si>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</si>
  <si>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</si>
  <si>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</si>
  <si>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</si>
  <si>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</si>
  <si>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</si>
  <si>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</si>
  <si>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</si>
  <si>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</si>
  <si>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Del 1 de Enero al 30 de Junio de 2021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</si>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</sst>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22" applyNumberFormat="0" applyAlignment="0" applyProtection="0"/>
    <xf numFmtId="0" fontId="30" fillId="9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3" fontId="9" fillId="5" borderId="15" xfId="1" applyNumberFormat="1" applyFont="1" applyFill="1" applyBorder="1"/>
    <xf numFmtId="3" fontId="9" fillId="5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8" xfId="0" applyNumberFormat="1" applyFont="1" applyFill="1" applyBorder="1" applyAlignment="1">
      <alignment horizontal="left" wrapText="1" indent="1"/>
    </xf>
    <xf numFmtId="3" fontId="6" fillId="6" borderId="19" xfId="1" applyNumberFormat="1" applyFont="1" applyFill="1" applyBorder="1" applyAlignment="1"/>
    <xf numFmtId="3" fontId="6" fillId="6" borderId="20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162735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985" y="38100"/>
          <a:ext cx="882332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160278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67690" y="76200"/>
          <a:ext cx="1010064" cy="747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6"/>
  <sheetViews>
    <sheetView showGridLines="0" tabSelected="1" topLeftCell="A154" zoomScale="120" zoomScaleNormal="120" workbookViewId="0">
      <selection activeCell="B164" sqref="B164:H171"/>
    </sheetView>
  </sheetViews>
  <sheetFormatPr baseColWidth="10" defaultRowHeight="14.4"/>
  <cols>
    <col min="1" max="1" width="5.19921875" style="4" customWidth="1"/>
    <col min="2" max="2" width="47.59765625" style="61" customWidth="1"/>
    <col min="3" max="3" width="10.19921875" style="60" customWidth="1"/>
    <col min="4" max="7" width="12.59765625" style="60" customWidth="1"/>
    <col min="8" max="8" width="10.19921875" style="60" customWidth="1"/>
    <col min="9" max="9" width="11.19921875" style="8"/>
    <col min="10" max="10" width="12.09765625" style="8" customWidth="1"/>
    <col min="11" max="11" width="11.19921875" style="8"/>
  </cols>
  <sheetData>
    <row r="1" spans="1:11" ht="10.9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8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3.8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88</v>
      </c>
      <c r="C6" s="6"/>
      <c r="D6" s="6"/>
      <c r="E6" s="6"/>
      <c r="F6" s="6"/>
      <c r="G6" s="6"/>
      <c r="H6" s="7"/>
    </row>
    <row r="7" spans="1:11" ht="13.2" customHeight="1">
      <c r="B7" s="9" t="s">
        <v>0</v>
      </c>
      <c r="C7" s="10"/>
      <c r="D7" s="10"/>
      <c r="E7" s="10"/>
      <c r="F7" s="10"/>
      <c r="G7" s="10"/>
      <c r="H7" s="11"/>
    </row>
    <row r="8" spans="1:11" ht="12.6" customHeight="1">
      <c r="B8" s="12" t="s">
        <v>1</v>
      </c>
      <c r="C8" s="13"/>
      <c r="D8" s="13"/>
      <c r="E8" s="13"/>
      <c r="F8" s="13"/>
      <c r="G8" s="13"/>
      <c r="H8" s="14"/>
    </row>
    <row r="9" spans="1:11" ht="10.95" customHeight="1">
      <c r="B9" s="15" t="s">
        <v>87</v>
      </c>
      <c r="C9" s="13"/>
      <c r="D9" s="13"/>
      <c r="E9" s="13"/>
      <c r="F9" s="13"/>
      <c r="G9" s="13"/>
      <c r="H9" s="14"/>
    </row>
    <row r="10" spans="1:11" ht="12.6" customHeight="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24" customFormat="1">
      <c r="A13" s="28"/>
      <c r="B13" s="29" t="s">
        <v>11</v>
      </c>
      <c r="C13" s="30">
        <f>C14+C22+C32+C42+C52+C62+C66+C74+C78</f>
        <v>20144758706</v>
      </c>
      <c r="D13" s="30">
        <f t="shared" ref="D13:H13" si="0">D14+D22+D32+D42+D52+D62+D66+D74+D78</f>
        <v>4908539935.0400505</v>
      </c>
      <c r="E13" s="30">
        <f t="shared" si="0"/>
        <v>25053298641.040051</v>
      </c>
      <c r="F13" s="30">
        <f t="shared" si="0"/>
        <v>11177109344.399996</v>
      </c>
      <c r="G13" s="30">
        <f t="shared" si="0"/>
        <v>9235340929.4100037</v>
      </c>
      <c r="H13" s="31">
        <f t="shared" si="0"/>
        <v>13876189296.639984</v>
      </c>
    </row>
    <row r="14" spans="1:11" s="37" customFormat="1">
      <c r="A14" s="32"/>
      <c r="B14" s="33" t="s">
        <v>12</v>
      </c>
      <c r="C14" s="34">
        <f t="shared" ref="C14:H14" si="1">SUM(C15:C21)</f>
        <v>2490782478</v>
      </c>
      <c r="D14" s="34">
        <f t="shared" si="1"/>
        <v>103552.94000327587</v>
      </c>
      <c r="E14" s="34">
        <f t="shared" si="1"/>
        <v>2490886030.9400029</v>
      </c>
      <c r="F14" s="34">
        <f t="shared" si="1"/>
        <v>940549125.91999829</v>
      </c>
      <c r="G14" s="34">
        <f t="shared" si="1"/>
        <v>932124861.81999838</v>
      </c>
      <c r="H14" s="35">
        <f t="shared" si="1"/>
        <v>1550336905.0200016</v>
      </c>
      <c r="I14" s="36"/>
      <c r="J14" s="36"/>
      <c r="K14" s="36"/>
    </row>
    <row r="15" spans="1:11" s="44" customFormat="1">
      <c r="A15" s="38"/>
      <c r="B15" s="39" t="s">
        <v>13</v>
      </c>
      <c r="C15" s="40">
        <v>621891788</v>
      </c>
      <c r="D15" s="40">
        <f t="shared" ref="D15:D21" si="2">E15-C15</f>
        <v>1560742.7299984694</v>
      </c>
      <c r="E15" s="40">
        <v>623452530.72999847</v>
      </c>
      <c r="F15" s="40">
        <v>279448537.95000058</v>
      </c>
      <c r="G15" s="40">
        <v>279448537.95000058</v>
      </c>
      <c r="H15" s="41">
        <v>344003992.77999943</v>
      </c>
      <c r="I15" s="42"/>
      <c r="J15" s="43"/>
      <c r="K15" s="43"/>
    </row>
    <row r="16" spans="1:11" s="44" customFormat="1">
      <c r="A16" s="38"/>
      <c r="B16" s="39" t="s">
        <v>14</v>
      </c>
      <c r="C16" s="40">
        <v>132900021</v>
      </c>
      <c r="D16" s="40">
        <f t="shared" si="2"/>
        <v>3673557.369999975</v>
      </c>
      <c r="E16" s="40">
        <v>136573578.36999997</v>
      </c>
      <c r="F16" s="40">
        <v>43407541.170000024</v>
      </c>
      <c r="G16" s="40">
        <v>43131748.280000024</v>
      </c>
      <c r="H16" s="41">
        <v>93166037.200000018</v>
      </c>
      <c r="I16" s="42"/>
      <c r="J16" s="43"/>
      <c r="K16" s="43"/>
    </row>
    <row r="17" spans="1:11" s="44" customFormat="1">
      <c r="A17" s="38"/>
      <c r="B17" s="39" t="s">
        <v>15</v>
      </c>
      <c r="C17" s="40">
        <v>863689767</v>
      </c>
      <c r="D17" s="40">
        <f t="shared" si="2"/>
        <v>6494762.3500000238</v>
      </c>
      <c r="E17" s="40">
        <v>870184529.35000002</v>
      </c>
      <c r="F17" s="40">
        <v>265082170.73000011</v>
      </c>
      <c r="G17" s="40">
        <v>265082170.73000011</v>
      </c>
      <c r="H17" s="41">
        <v>605102358.62</v>
      </c>
      <c r="I17" s="42"/>
      <c r="J17" s="45"/>
      <c r="K17" s="43"/>
    </row>
    <row r="18" spans="1:11" s="44" customFormat="1">
      <c r="A18" s="38"/>
      <c r="B18" s="39" t="s">
        <v>16</v>
      </c>
      <c r="C18" s="40">
        <v>164531127</v>
      </c>
      <c r="D18" s="40">
        <f t="shared" si="2"/>
        <v>-3605791.3299999237</v>
      </c>
      <c r="E18" s="40">
        <v>160925335.67000008</v>
      </c>
      <c r="F18" s="40">
        <v>65382259.03999991</v>
      </c>
      <c r="G18" s="40">
        <v>65382259.03999991</v>
      </c>
      <c r="H18" s="41">
        <v>95543076.630000025</v>
      </c>
      <c r="I18" s="42"/>
      <c r="J18" s="45"/>
      <c r="K18" s="43"/>
    </row>
    <row r="19" spans="1:11" s="44" customFormat="1">
      <c r="A19" s="38"/>
      <c r="B19" s="39" t="s">
        <v>17</v>
      </c>
      <c r="C19" s="40">
        <v>623676652</v>
      </c>
      <c r="D19" s="40">
        <f t="shared" si="2"/>
        <v>-5373033.6399949789</v>
      </c>
      <c r="E19" s="40">
        <v>618303618.36000502</v>
      </c>
      <c r="F19" s="40">
        <v>256702943.50999764</v>
      </c>
      <c r="G19" s="40">
        <v>248554472.29999772</v>
      </c>
      <c r="H19" s="41">
        <v>361600674.85000211</v>
      </c>
      <c r="I19" s="42"/>
      <c r="J19" s="45"/>
      <c r="K19" s="43"/>
    </row>
    <row r="20" spans="1:11" s="44" customFormat="1">
      <c r="A20" s="38"/>
      <c r="B20" s="39" t="s">
        <v>18</v>
      </c>
      <c r="C20" s="40">
        <v>0</v>
      </c>
      <c r="D20" s="40">
        <f t="shared" si="2"/>
        <v>0</v>
      </c>
      <c r="E20" s="40">
        <v>0</v>
      </c>
      <c r="F20" s="40">
        <v>0</v>
      </c>
      <c r="G20" s="40">
        <v>0</v>
      </c>
      <c r="H20" s="41">
        <v>0</v>
      </c>
      <c r="I20" s="42"/>
      <c r="J20" s="45"/>
      <c r="K20" s="43"/>
    </row>
    <row r="21" spans="1:11" s="44" customFormat="1">
      <c r="A21" s="38"/>
      <c r="B21" s="39" t="s">
        <v>19</v>
      </c>
      <c r="C21" s="40">
        <v>84093123</v>
      </c>
      <c r="D21" s="40">
        <f t="shared" si="2"/>
        <v>-2646684.5400002897</v>
      </c>
      <c r="E21" s="40">
        <v>81446438.45999971</v>
      </c>
      <c r="F21" s="40">
        <v>30525673.519999977</v>
      </c>
      <c r="G21" s="40">
        <v>30525673.519999977</v>
      </c>
      <c r="H21" s="41">
        <v>50920764.940000035</v>
      </c>
      <c r="I21" s="42"/>
      <c r="J21" s="45"/>
      <c r="K21" s="43"/>
    </row>
    <row r="22" spans="1:11" s="37" customFormat="1">
      <c r="A22" s="32"/>
      <c r="B22" s="33" t="s">
        <v>20</v>
      </c>
      <c r="C22" s="34">
        <f t="shared" ref="C22:H22" si="3">SUM(C23:C31)</f>
        <v>323442652</v>
      </c>
      <c r="D22" s="34">
        <f t="shared" si="3"/>
        <v>-18480606.089999963</v>
      </c>
      <c r="E22" s="34">
        <f t="shared" si="3"/>
        <v>304962045.91000009</v>
      </c>
      <c r="F22" s="34">
        <f t="shared" si="3"/>
        <v>73149538.950000003</v>
      </c>
      <c r="G22" s="34">
        <f t="shared" si="3"/>
        <v>63949159.579999991</v>
      </c>
      <c r="H22" s="35">
        <f t="shared" si="3"/>
        <v>231812506.96000007</v>
      </c>
      <c r="I22" s="36"/>
      <c r="J22" s="36"/>
      <c r="K22" s="36"/>
    </row>
    <row r="23" spans="1:11" s="44" customFormat="1" ht="27.6">
      <c r="A23" s="38"/>
      <c r="B23" s="39" t="s">
        <v>21</v>
      </c>
      <c r="C23" s="40">
        <v>96696690</v>
      </c>
      <c r="D23" s="40">
        <f t="shared" ref="D23:D31" si="4">E23-C23</f>
        <v>1825419.7000000477</v>
      </c>
      <c r="E23" s="40">
        <v>98522109.700000048</v>
      </c>
      <c r="F23" s="40">
        <v>7289456.6000000006</v>
      </c>
      <c r="G23" s="40">
        <v>3812981.72</v>
      </c>
      <c r="H23" s="41">
        <v>91232653.100000009</v>
      </c>
      <c r="I23" s="42"/>
      <c r="J23" s="43"/>
      <c r="K23" s="43"/>
    </row>
    <row r="24" spans="1:11" s="44" customFormat="1">
      <c r="A24" s="38"/>
      <c r="B24" s="39" t="s">
        <v>22</v>
      </c>
      <c r="C24" s="40">
        <v>12325841</v>
      </c>
      <c r="D24" s="40">
        <f t="shared" si="4"/>
        <v>1483987.2100000009</v>
      </c>
      <c r="E24" s="40">
        <v>13809828.210000001</v>
      </c>
      <c r="F24" s="40">
        <v>1975078.0899999996</v>
      </c>
      <c r="G24" s="40">
        <v>1683224.9599999997</v>
      </c>
      <c r="H24" s="41">
        <v>11834750.120000001</v>
      </c>
      <c r="I24" s="42"/>
      <c r="J24" s="43"/>
      <c r="K24" s="43"/>
    </row>
    <row r="25" spans="1:11" s="44" customFormat="1">
      <c r="A25" s="38"/>
      <c r="B25" s="39" t="s">
        <v>23</v>
      </c>
      <c r="C25" s="40">
        <v>306600</v>
      </c>
      <c r="D25" s="40">
        <f t="shared" si="4"/>
        <v>544.55999999999767</v>
      </c>
      <c r="E25" s="40">
        <v>307144.56</v>
      </c>
      <c r="F25" s="40">
        <v>1094.56</v>
      </c>
      <c r="G25" s="40">
        <v>1094.56</v>
      </c>
      <c r="H25" s="41">
        <v>306050</v>
      </c>
      <c r="I25" s="42"/>
      <c r="J25" s="43"/>
      <c r="K25" s="43"/>
    </row>
    <row r="26" spans="1:11" s="44" customFormat="1">
      <c r="A26" s="38"/>
      <c r="B26" s="39" t="s">
        <v>24</v>
      </c>
      <c r="C26" s="40">
        <v>14110685</v>
      </c>
      <c r="D26" s="40">
        <f t="shared" si="4"/>
        <v>302900.48999999277</v>
      </c>
      <c r="E26" s="40">
        <v>14413585.489999993</v>
      </c>
      <c r="F26" s="40">
        <v>2030583.9000000001</v>
      </c>
      <c r="G26" s="40">
        <v>1074373.3599999996</v>
      </c>
      <c r="H26" s="41">
        <v>12383001.589999992</v>
      </c>
      <c r="I26" s="42"/>
      <c r="J26" s="43"/>
      <c r="K26" s="43"/>
    </row>
    <row r="27" spans="1:11" s="44" customFormat="1">
      <c r="A27" s="38"/>
      <c r="B27" s="39" t="s">
        <v>25</v>
      </c>
      <c r="C27" s="40">
        <v>5382824</v>
      </c>
      <c r="D27" s="40">
        <f t="shared" si="4"/>
        <v>270137.38000000082</v>
      </c>
      <c r="E27" s="40">
        <v>5652961.3800000008</v>
      </c>
      <c r="F27" s="40">
        <v>208157.15</v>
      </c>
      <c r="G27" s="40">
        <v>7042.68</v>
      </c>
      <c r="H27" s="41">
        <v>5444804.2300000004</v>
      </c>
      <c r="I27" s="42"/>
      <c r="J27" s="43"/>
      <c r="K27" s="43"/>
    </row>
    <row r="28" spans="1:11" s="44" customFormat="1">
      <c r="A28" s="38"/>
      <c r="B28" s="39" t="s">
        <v>26</v>
      </c>
      <c r="C28" s="40">
        <v>169850160</v>
      </c>
      <c r="D28" s="40">
        <f t="shared" si="4"/>
        <v>-25225729.229999989</v>
      </c>
      <c r="E28" s="40">
        <v>144624430.77000001</v>
      </c>
      <c r="F28" s="40">
        <v>58593189.619999997</v>
      </c>
      <c r="G28" s="40">
        <v>55960907.329999991</v>
      </c>
      <c r="H28" s="41">
        <v>86031241.150000051</v>
      </c>
      <c r="I28" s="42"/>
      <c r="J28" s="43"/>
      <c r="K28" s="43"/>
    </row>
    <row r="29" spans="1:11" s="44" customFormat="1">
      <c r="A29" s="38"/>
      <c r="B29" s="39" t="s">
        <v>27</v>
      </c>
      <c r="C29" s="40">
        <v>7987998</v>
      </c>
      <c r="D29" s="40">
        <f t="shared" si="4"/>
        <v>708670.73999999836</v>
      </c>
      <c r="E29" s="40">
        <v>8696668.7399999984</v>
      </c>
      <c r="F29" s="40">
        <v>695994.92999999982</v>
      </c>
      <c r="G29" s="40">
        <v>167613.41999999998</v>
      </c>
      <c r="H29" s="41">
        <v>8000673.8099999987</v>
      </c>
      <c r="I29" s="42"/>
      <c r="J29" s="43"/>
      <c r="K29" s="43"/>
    </row>
    <row r="30" spans="1:11" s="44" customFormat="1">
      <c r="A30" s="38"/>
      <c r="B30" s="39" t="s">
        <v>28</v>
      </c>
      <c r="C30" s="40">
        <v>0</v>
      </c>
      <c r="D30" s="40">
        <f t="shared" si="4"/>
        <v>580</v>
      </c>
      <c r="E30" s="40">
        <v>580</v>
      </c>
      <c r="F30" s="40">
        <v>0</v>
      </c>
      <c r="G30" s="40">
        <v>0</v>
      </c>
      <c r="H30" s="41">
        <v>580</v>
      </c>
      <c r="I30" s="42"/>
      <c r="J30" s="43"/>
      <c r="K30" s="43"/>
    </row>
    <row r="31" spans="1:11" s="44" customFormat="1">
      <c r="A31" s="38"/>
      <c r="B31" s="39" t="s">
        <v>29</v>
      </c>
      <c r="C31" s="40">
        <v>16781854</v>
      </c>
      <c r="D31" s="40">
        <f t="shared" si="4"/>
        <v>2152883.0599999875</v>
      </c>
      <c r="E31" s="40">
        <v>18934737.059999987</v>
      </c>
      <c r="F31" s="40">
        <v>2355984.0999999992</v>
      </c>
      <c r="G31" s="40">
        <v>1241921.5500000005</v>
      </c>
      <c r="H31" s="41">
        <v>16578752.959999999</v>
      </c>
      <c r="I31" s="42"/>
      <c r="J31" s="43"/>
      <c r="K31" s="43"/>
    </row>
    <row r="32" spans="1:11" s="37" customFormat="1">
      <c r="A32" s="32"/>
      <c r="B32" s="33" t="s">
        <v>30</v>
      </c>
      <c r="C32" s="34">
        <f t="shared" ref="C32:H32" si="5">SUM(C33:C41)</f>
        <v>1896664208</v>
      </c>
      <c r="D32" s="34">
        <f t="shared" si="5"/>
        <v>722151517.4000001</v>
      </c>
      <c r="E32" s="34">
        <f t="shared" si="5"/>
        <v>2618815725.4000001</v>
      </c>
      <c r="F32" s="34">
        <f t="shared" si="5"/>
        <v>971725076.4599998</v>
      </c>
      <c r="G32" s="34">
        <f t="shared" si="5"/>
        <v>441878130.2899999</v>
      </c>
      <c r="H32" s="35">
        <f t="shared" si="5"/>
        <v>1647090648.9400003</v>
      </c>
      <c r="I32" s="36"/>
      <c r="J32" s="36"/>
      <c r="K32" s="36"/>
    </row>
    <row r="33" spans="1:11" s="44" customFormat="1">
      <c r="A33" s="46"/>
      <c r="B33" s="39" t="s">
        <v>31</v>
      </c>
      <c r="C33" s="40">
        <v>119039623</v>
      </c>
      <c r="D33" s="40">
        <f t="shared" ref="D33:D41" si="6">E33-C33</f>
        <v>-6103704.430000037</v>
      </c>
      <c r="E33" s="40">
        <v>112935918.56999996</v>
      </c>
      <c r="F33" s="40">
        <v>40062224.089999989</v>
      </c>
      <c r="G33" s="40">
        <v>38736814.579999976</v>
      </c>
      <c r="H33" s="41">
        <v>72873694.479999959</v>
      </c>
      <c r="I33" s="42"/>
      <c r="J33" s="43"/>
      <c r="K33" s="43"/>
    </row>
    <row r="34" spans="1:11" s="44" customFormat="1">
      <c r="A34" s="46"/>
      <c r="B34" s="39" t="s">
        <v>32</v>
      </c>
      <c r="C34" s="40">
        <v>1001651777</v>
      </c>
      <c r="D34" s="40">
        <f t="shared" si="6"/>
        <v>16196632.699999928</v>
      </c>
      <c r="E34" s="40">
        <v>1017848409.6999999</v>
      </c>
      <c r="F34" s="40">
        <v>436791447.89999998</v>
      </c>
      <c r="G34" s="40">
        <v>36542035.149999999</v>
      </c>
      <c r="H34" s="41">
        <v>581056961.80000019</v>
      </c>
      <c r="I34" s="42"/>
      <c r="J34" s="43"/>
      <c r="K34" s="43"/>
    </row>
    <row r="35" spans="1:11" s="44" customFormat="1">
      <c r="A35" s="46"/>
      <c r="B35" s="39" t="s">
        <v>33</v>
      </c>
      <c r="C35" s="40">
        <v>323390793</v>
      </c>
      <c r="D35" s="40">
        <f t="shared" si="6"/>
        <v>271713462.06000006</v>
      </c>
      <c r="E35" s="40">
        <v>595104255.06000006</v>
      </c>
      <c r="F35" s="40">
        <v>350378438.04999983</v>
      </c>
      <c r="G35" s="40">
        <v>263190365.65999997</v>
      </c>
      <c r="H35" s="41">
        <v>244725817.00999999</v>
      </c>
      <c r="I35" s="42"/>
      <c r="J35" s="43"/>
      <c r="K35" s="43"/>
    </row>
    <row r="36" spans="1:11" s="44" customFormat="1">
      <c r="A36" s="46"/>
      <c r="B36" s="39" t="s">
        <v>34</v>
      </c>
      <c r="C36" s="40">
        <v>30500171</v>
      </c>
      <c r="D36" s="40">
        <f t="shared" si="6"/>
        <v>7799647.9299999997</v>
      </c>
      <c r="E36" s="40">
        <v>38299818.93</v>
      </c>
      <c r="F36" s="40">
        <v>4633503.8400000008</v>
      </c>
      <c r="G36" s="40">
        <v>3162992.8400000003</v>
      </c>
      <c r="H36" s="41">
        <v>33666315.090000004</v>
      </c>
      <c r="I36" s="42"/>
      <c r="J36" s="43"/>
      <c r="K36" s="43"/>
    </row>
    <row r="37" spans="1:11" s="44" customFormat="1">
      <c r="A37" s="46"/>
      <c r="B37" s="39" t="s">
        <v>35</v>
      </c>
      <c r="C37" s="40">
        <v>35009660</v>
      </c>
      <c r="D37" s="40">
        <f t="shared" si="6"/>
        <v>31188476.889999986</v>
      </c>
      <c r="E37" s="40">
        <v>66198136.889999986</v>
      </c>
      <c r="F37" s="40">
        <v>13623355.450000005</v>
      </c>
      <c r="G37" s="40">
        <v>5736983.5399999963</v>
      </c>
      <c r="H37" s="41">
        <v>52574781.440000005</v>
      </c>
      <c r="I37" s="42"/>
      <c r="J37" s="43"/>
      <c r="K37" s="43"/>
    </row>
    <row r="38" spans="1:11" s="44" customFormat="1">
      <c r="A38" s="46"/>
      <c r="B38" s="39" t="s">
        <v>36</v>
      </c>
      <c r="C38" s="40">
        <v>106858849</v>
      </c>
      <c r="D38" s="40">
        <f t="shared" si="6"/>
        <v>89601283.179999977</v>
      </c>
      <c r="E38" s="40">
        <v>196460132.17999998</v>
      </c>
      <c r="F38" s="40">
        <v>25520517.849999998</v>
      </c>
      <c r="G38" s="40">
        <v>17115448.039999999</v>
      </c>
      <c r="H38" s="41">
        <v>170939614.33000004</v>
      </c>
      <c r="I38" s="42"/>
      <c r="J38" s="43"/>
      <c r="K38" s="43"/>
    </row>
    <row r="39" spans="1:11" s="44" customFormat="1">
      <c r="A39" s="46"/>
      <c r="B39" s="39" t="s">
        <v>37</v>
      </c>
      <c r="C39" s="40">
        <v>50805878</v>
      </c>
      <c r="D39" s="40">
        <f t="shared" si="6"/>
        <v>6761696.4300000072</v>
      </c>
      <c r="E39" s="40">
        <v>57567574.430000007</v>
      </c>
      <c r="F39" s="40">
        <v>15965263.519999998</v>
      </c>
      <c r="G39" s="40">
        <v>10702570.329999998</v>
      </c>
      <c r="H39" s="41">
        <v>41602310.909999996</v>
      </c>
      <c r="I39" s="42"/>
      <c r="J39" s="43"/>
      <c r="K39" s="43"/>
    </row>
    <row r="40" spans="1:11" s="44" customFormat="1">
      <c r="A40" s="46"/>
      <c r="B40" s="39" t="s">
        <v>38</v>
      </c>
      <c r="C40" s="40">
        <v>20624612</v>
      </c>
      <c r="D40" s="40">
        <f t="shared" si="6"/>
        <v>696985.12000000104</v>
      </c>
      <c r="E40" s="40">
        <v>21321597.120000001</v>
      </c>
      <c r="F40" s="40">
        <v>1797377.3900000001</v>
      </c>
      <c r="G40" s="40">
        <v>1566889.3900000001</v>
      </c>
      <c r="H40" s="41">
        <v>19524219.73</v>
      </c>
      <c r="I40" s="42"/>
      <c r="J40" s="43"/>
      <c r="K40" s="43"/>
    </row>
    <row r="41" spans="1:11" s="44" customFormat="1">
      <c r="A41" s="46"/>
      <c r="B41" s="39" t="s">
        <v>39</v>
      </c>
      <c r="C41" s="40">
        <v>208782845</v>
      </c>
      <c r="D41" s="40">
        <f t="shared" si="6"/>
        <v>304297037.5200001</v>
      </c>
      <c r="E41" s="40">
        <v>513079882.5200001</v>
      </c>
      <c r="F41" s="40">
        <v>82952948.36999999</v>
      </c>
      <c r="G41" s="40">
        <v>65124030.760000005</v>
      </c>
      <c r="H41" s="41">
        <v>430126934.14999986</v>
      </c>
      <c r="I41" s="42"/>
      <c r="J41" s="43"/>
      <c r="K41" s="43"/>
    </row>
    <row r="42" spans="1:11" s="37" customFormat="1">
      <c r="A42" s="32"/>
      <c r="B42" s="33" t="s">
        <v>40</v>
      </c>
      <c r="C42" s="34">
        <f t="shared" ref="C42:H42" si="7">SUM(C43:C51)</f>
        <v>8759702352</v>
      </c>
      <c r="D42" s="34">
        <f t="shared" si="7"/>
        <v>3207418836.490046</v>
      </c>
      <c r="E42" s="34">
        <f t="shared" si="7"/>
        <v>11967121188.490047</v>
      </c>
      <c r="F42" s="34">
        <f t="shared" si="7"/>
        <v>5007619511.7299967</v>
      </c>
      <c r="G42" s="34">
        <f t="shared" si="7"/>
        <v>3615881776.010005</v>
      </c>
      <c r="H42" s="35">
        <f t="shared" si="7"/>
        <v>6959501676.7599831</v>
      </c>
      <c r="I42" s="36"/>
      <c r="J42" s="36"/>
      <c r="K42" s="36"/>
    </row>
    <row r="43" spans="1:11" s="44" customFormat="1">
      <c r="A43" s="38"/>
      <c r="B43" s="39" t="s">
        <v>41</v>
      </c>
      <c r="C43" s="40">
        <v>8076278051</v>
      </c>
      <c r="D43" s="40">
        <f t="shared" ref="D43:D51" si="8">E43-C43</f>
        <v>3392822818.0900459</v>
      </c>
      <c r="E43" s="40">
        <v>11469100869.090046</v>
      </c>
      <c r="F43" s="40">
        <v>4839021072.9499969</v>
      </c>
      <c r="G43" s="40">
        <v>3588745178.9600053</v>
      </c>
      <c r="H43" s="41">
        <v>6630079796.1399832</v>
      </c>
      <c r="I43" s="42"/>
      <c r="J43" s="43"/>
      <c r="K43" s="43"/>
    </row>
    <row r="44" spans="1:11" s="44" customFormat="1">
      <c r="A44" s="38"/>
      <c r="B44" s="39" t="s">
        <v>42</v>
      </c>
      <c r="C44" s="40">
        <v>0</v>
      </c>
      <c r="D44" s="40">
        <f t="shared" si="8"/>
        <v>26274928.359999999</v>
      </c>
      <c r="E44" s="40">
        <v>26274928.359999999</v>
      </c>
      <c r="F44" s="40">
        <v>17849152.07</v>
      </c>
      <c r="G44" s="40">
        <v>9773897.1600000001</v>
      </c>
      <c r="H44" s="41">
        <v>8425776.2899999991</v>
      </c>
      <c r="I44" s="42"/>
      <c r="J44" s="43"/>
      <c r="K44" s="43"/>
    </row>
    <row r="45" spans="1:11" s="44" customFormat="1">
      <c r="A45" s="38"/>
      <c r="B45" s="39" t="s">
        <v>43</v>
      </c>
      <c r="C45" s="40">
        <v>143437065</v>
      </c>
      <c r="D45" s="40">
        <f t="shared" si="8"/>
        <v>23363315.519999981</v>
      </c>
      <c r="E45" s="40">
        <v>166800380.51999998</v>
      </c>
      <c r="F45" s="40">
        <v>9449192.7699999996</v>
      </c>
      <c r="G45" s="40">
        <v>8399193.870000001</v>
      </c>
      <c r="H45" s="41">
        <v>157351187.75</v>
      </c>
      <c r="I45" s="42"/>
      <c r="J45" s="43"/>
      <c r="K45" s="43"/>
    </row>
    <row r="46" spans="1:11" s="44" customFormat="1">
      <c r="A46" s="38"/>
      <c r="B46" s="39" t="s">
        <v>44</v>
      </c>
      <c r="C46" s="40">
        <v>485497236</v>
      </c>
      <c r="D46" s="40">
        <f t="shared" si="8"/>
        <v>-255717287.80000001</v>
      </c>
      <c r="E46" s="40">
        <v>229779948.19999999</v>
      </c>
      <c r="F46" s="40">
        <v>82800093.940000013</v>
      </c>
      <c r="G46" s="40">
        <v>3463506.0200000005</v>
      </c>
      <c r="H46" s="41">
        <v>146979854.25999999</v>
      </c>
      <c r="I46" s="42"/>
      <c r="J46" s="43"/>
      <c r="K46" s="43"/>
    </row>
    <row r="47" spans="1:11" s="44" customFormat="1">
      <c r="A47" s="38"/>
      <c r="B47" s="39" t="s">
        <v>45</v>
      </c>
      <c r="C47" s="40">
        <v>0</v>
      </c>
      <c r="D47" s="40">
        <f t="shared" si="8"/>
        <v>0</v>
      </c>
      <c r="E47" s="40">
        <v>0</v>
      </c>
      <c r="F47" s="40">
        <v>0</v>
      </c>
      <c r="G47" s="40">
        <v>0</v>
      </c>
      <c r="H47" s="41">
        <v>0</v>
      </c>
      <c r="I47" s="42"/>
      <c r="J47" s="43"/>
      <c r="K47" s="43"/>
    </row>
    <row r="48" spans="1:11" s="44" customFormat="1">
      <c r="A48" s="38"/>
      <c r="B48" s="39" t="s">
        <v>46</v>
      </c>
      <c r="C48" s="40">
        <v>0</v>
      </c>
      <c r="D48" s="40">
        <f t="shared" si="8"/>
        <v>20675062.32</v>
      </c>
      <c r="E48" s="40">
        <v>20675062.32</v>
      </c>
      <c r="F48" s="40">
        <v>20000000</v>
      </c>
      <c r="G48" s="40">
        <v>3000000</v>
      </c>
      <c r="H48" s="41">
        <v>675062.31999999983</v>
      </c>
      <c r="I48" s="42"/>
      <c r="J48" s="43"/>
      <c r="K48" s="43"/>
    </row>
    <row r="49" spans="1:11" s="44" customFormat="1">
      <c r="A49" s="38"/>
      <c r="B49" s="39" t="s">
        <v>47</v>
      </c>
      <c r="C49" s="40">
        <v>0</v>
      </c>
      <c r="D49" s="40">
        <f t="shared" si="8"/>
        <v>0</v>
      </c>
      <c r="E49" s="40">
        <v>0</v>
      </c>
      <c r="F49" s="40">
        <v>0</v>
      </c>
      <c r="G49" s="40">
        <v>0</v>
      </c>
      <c r="H49" s="41">
        <v>0</v>
      </c>
      <c r="I49" s="42"/>
      <c r="J49" s="43"/>
      <c r="K49" s="43"/>
    </row>
    <row r="50" spans="1:11" s="44" customFormat="1">
      <c r="A50" s="38"/>
      <c r="B50" s="39" t="s">
        <v>48</v>
      </c>
      <c r="C50" s="40">
        <v>54490000</v>
      </c>
      <c r="D50" s="40">
        <f t="shared" si="8"/>
        <v>0</v>
      </c>
      <c r="E50" s="40">
        <v>54490000</v>
      </c>
      <c r="F50" s="40">
        <v>38500000</v>
      </c>
      <c r="G50" s="40">
        <v>2500000</v>
      </c>
      <c r="H50" s="41">
        <v>15990000</v>
      </c>
      <c r="I50" s="42"/>
      <c r="J50" s="43"/>
      <c r="K50" s="43"/>
    </row>
    <row r="51" spans="1:11" s="44" customFormat="1">
      <c r="A51" s="38"/>
      <c r="B51" s="39" t="s">
        <v>49</v>
      </c>
      <c r="C51" s="40">
        <v>0</v>
      </c>
      <c r="D51" s="40">
        <f t="shared" si="8"/>
        <v>0</v>
      </c>
      <c r="E51" s="40">
        <v>0</v>
      </c>
      <c r="F51" s="40">
        <v>0</v>
      </c>
      <c r="G51" s="40">
        <v>0</v>
      </c>
      <c r="H51" s="41">
        <v>0</v>
      </c>
      <c r="I51" s="42"/>
      <c r="J51" s="43"/>
      <c r="K51" s="43"/>
    </row>
    <row r="52" spans="1:11" s="37" customFormat="1">
      <c r="A52" s="32"/>
      <c r="B52" s="33" t="s">
        <v>50</v>
      </c>
      <c r="C52" s="34">
        <f t="shared" ref="C52:H52" si="9">SUM(C53:C61)</f>
        <v>337000</v>
      </c>
      <c r="D52" s="34">
        <f t="shared" si="9"/>
        <v>6420792.3200000003</v>
      </c>
      <c r="E52" s="34">
        <f t="shared" si="9"/>
        <v>6757792.3200000003</v>
      </c>
      <c r="F52" s="34">
        <f t="shared" si="9"/>
        <v>2665235.92</v>
      </c>
      <c r="G52" s="34">
        <f t="shared" si="9"/>
        <v>106146.29000000001</v>
      </c>
      <c r="H52" s="35">
        <f t="shared" si="9"/>
        <v>4092556.4</v>
      </c>
      <c r="I52" s="36"/>
      <c r="J52" s="36"/>
      <c r="K52" s="36"/>
    </row>
    <row r="53" spans="1:11" s="44" customFormat="1">
      <c r="A53" s="38"/>
      <c r="B53" s="39" t="s">
        <v>51</v>
      </c>
      <c r="C53" s="40">
        <v>166000</v>
      </c>
      <c r="D53" s="40">
        <f t="shared" ref="D53:D61" si="10">E53-C53</f>
        <v>1283613.23</v>
      </c>
      <c r="E53" s="40">
        <v>1449613.23</v>
      </c>
      <c r="F53" s="40">
        <v>23900.04</v>
      </c>
      <c r="G53" s="40">
        <v>16169.970000000001</v>
      </c>
      <c r="H53" s="41">
        <v>1425713.19</v>
      </c>
      <c r="I53" s="42"/>
      <c r="J53" s="43"/>
      <c r="K53" s="43"/>
    </row>
    <row r="54" spans="1:11" s="44" customFormat="1">
      <c r="A54" s="38"/>
      <c r="B54" s="39" t="s">
        <v>52</v>
      </c>
      <c r="C54" s="40">
        <v>0</v>
      </c>
      <c r="D54" s="40">
        <f t="shared" si="10"/>
        <v>0</v>
      </c>
      <c r="E54" s="40">
        <v>0</v>
      </c>
      <c r="F54" s="40">
        <v>0</v>
      </c>
      <c r="G54" s="40">
        <v>0</v>
      </c>
      <c r="H54" s="41">
        <v>0</v>
      </c>
      <c r="I54" s="42"/>
      <c r="J54" s="43"/>
      <c r="K54" s="43"/>
    </row>
    <row r="55" spans="1:11" s="44" customFormat="1">
      <c r="A55" s="38"/>
      <c r="B55" s="39" t="s">
        <v>53</v>
      </c>
      <c r="C55" s="40">
        <v>0</v>
      </c>
      <c r="D55" s="40">
        <f t="shared" si="10"/>
        <v>0</v>
      </c>
      <c r="E55" s="40">
        <v>0</v>
      </c>
      <c r="F55" s="40">
        <v>0</v>
      </c>
      <c r="G55" s="40">
        <v>0</v>
      </c>
      <c r="H55" s="41">
        <v>0</v>
      </c>
      <c r="I55" s="42"/>
      <c r="J55" s="43"/>
      <c r="K55" s="43"/>
    </row>
    <row r="56" spans="1:11" s="44" customFormat="1">
      <c r="A56" s="38"/>
      <c r="B56" s="39" t="s">
        <v>54</v>
      </c>
      <c r="C56" s="40">
        <v>0</v>
      </c>
      <c r="D56" s="40">
        <f t="shared" si="10"/>
        <v>3888892.99</v>
      </c>
      <c r="E56" s="40">
        <v>3888892.99</v>
      </c>
      <c r="F56" s="40">
        <v>2539872.08</v>
      </c>
      <c r="G56" s="40">
        <v>0</v>
      </c>
      <c r="H56" s="41">
        <v>1349020.91</v>
      </c>
      <c r="I56" s="42"/>
      <c r="J56" s="43"/>
      <c r="K56" s="43"/>
    </row>
    <row r="57" spans="1:11" s="44" customFormat="1">
      <c r="A57" s="38"/>
      <c r="B57" s="39" t="s">
        <v>55</v>
      </c>
      <c r="C57" s="40">
        <v>0</v>
      </c>
      <c r="D57" s="40">
        <f t="shared" si="10"/>
        <v>0</v>
      </c>
      <c r="E57" s="40">
        <v>0</v>
      </c>
      <c r="F57" s="40">
        <v>0</v>
      </c>
      <c r="G57" s="40">
        <v>0</v>
      </c>
      <c r="H57" s="41">
        <v>0</v>
      </c>
      <c r="I57" s="42"/>
      <c r="J57" s="43"/>
      <c r="K57" s="43"/>
    </row>
    <row r="58" spans="1:11" s="44" customFormat="1">
      <c r="A58" s="38"/>
      <c r="B58" s="39" t="s">
        <v>56</v>
      </c>
      <c r="C58" s="40">
        <v>38000</v>
      </c>
      <c r="D58" s="40">
        <f t="shared" si="10"/>
        <v>1193876.1000000001</v>
      </c>
      <c r="E58" s="40">
        <v>1231876.1000000001</v>
      </c>
      <c r="F58" s="40">
        <v>47054.479999999996</v>
      </c>
      <c r="G58" s="40">
        <v>35567</v>
      </c>
      <c r="H58" s="41">
        <v>1184821.6200000001</v>
      </c>
      <c r="I58" s="42"/>
      <c r="J58" s="43"/>
      <c r="K58" s="43"/>
    </row>
    <row r="59" spans="1:11" s="44" customFormat="1">
      <c r="A59" s="38"/>
      <c r="B59" s="39" t="s">
        <v>57</v>
      </c>
      <c r="C59" s="40">
        <v>0</v>
      </c>
      <c r="D59" s="40">
        <f t="shared" si="10"/>
        <v>0</v>
      </c>
      <c r="E59" s="40">
        <v>0</v>
      </c>
      <c r="F59" s="40">
        <v>0</v>
      </c>
      <c r="G59" s="40">
        <v>0</v>
      </c>
      <c r="H59" s="41">
        <v>0</v>
      </c>
      <c r="I59" s="42"/>
      <c r="J59" s="43"/>
      <c r="K59" s="43"/>
    </row>
    <row r="60" spans="1:11" s="44" customFormat="1">
      <c r="A60" s="38"/>
      <c r="B60" s="39" t="s">
        <v>58</v>
      </c>
      <c r="C60" s="40">
        <v>0</v>
      </c>
      <c r="D60" s="40">
        <f t="shared" si="10"/>
        <v>0</v>
      </c>
      <c r="E60" s="40">
        <v>0</v>
      </c>
      <c r="F60" s="40">
        <v>0</v>
      </c>
      <c r="G60" s="40">
        <v>0</v>
      </c>
      <c r="H60" s="41">
        <v>0</v>
      </c>
      <c r="I60" s="42"/>
      <c r="J60" s="43"/>
      <c r="K60" s="43"/>
    </row>
    <row r="61" spans="1:11" s="44" customFormat="1">
      <c r="A61" s="38"/>
      <c r="B61" s="39" t="s">
        <v>59</v>
      </c>
      <c r="C61" s="40">
        <v>133000</v>
      </c>
      <c r="D61" s="40">
        <f t="shared" si="10"/>
        <v>54410</v>
      </c>
      <c r="E61" s="40">
        <v>187410</v>
      </c>
      <c r="F61" s="40">
        <v>54409.32</v>
      </c>
      <c r="G61" s="40">
        <v>54409.32</v>
      </c>
      <c r="H61" s="41">
        <v>133000.68</v>
      </c>
      <c r="I61" s="42"/>
      <c r="J61" s="43"/>
      <c r="K61" s="43"/>
    </row>
    <row r="62" spans="1:11" s="37" customFormat="1">
      <c r="A62" s="32"/>
      <c r="B62" s="33" t="s">
        <v>60</v>
      </c>
      <c r="C62" s="34">
        <f t="shared" ref="C62:H62" si="11">SUM(C63:C65)</f>
        <v>0</v>
      </c>
      <c r="D62" s="34">
        <f t="shared" si="11"/>
        <v>61798498.88000001</v>
      </c>
      <c r="E62" s="34">
        <f t="shared" si="11"/>
        <v>61798498.88000001</v>
      </c>
      <c r="F62" s="34">
        <f t="shared" si="11"/>
        <v>0</v>
      </c>
      <c r="G62" s="34">
        <f t="shared" si="11"/>
        <v>0</v>
      </c>
      <c r="H62" s="35">
        <f t="shared" si="11"/>
        <v>61798498.88000001</v>
      </c>
      <c r="I62" s="36"/>
      <c r="J62" s="36"/>
      <c r="K62" s="36"/>
    </row>
    <row r="63" spans="1:11" s="44" customFormat="1">
      <c r="A63" s="38"/>
      <c r="B63" s="39" t="s">
        <v>61</v>
      </c>
      <c r="C63" s="40">
        <v>0</v>
      </c>
      <c r="D63" s="40">
        <f t="shared" ref="D63:D65" si="12">E63-C63</f>
        <v>61765219.31000001</v>
      </c>
      <c r="E63" s="40">
        <v>61765219.31000001</v>
      </c>
      <c r="F63" s="40">
        <v>0</v>
      </c>
      <c r="G63" s="40">
        <v>0</v>
      </c>
      <c r="H63" s="41">
        <v>61765219.31000001</v>
      </c>
      <c r="I63" s="42"/>
      <c r="J63" s="43"/>
      <c r="K63" s="43"/>
    </row>
    <row r="64" spans="1:11" s="44" customFormat="1">
      <c r="A64" s="38"/>
      <c r="B64" s="39" t="s">
        <v>62</v>
      </c>
      <c r="C64" s="40">
        <v>0</v>
      </c>
      <c r="D64" s="40">
        <f t="shared" si="12"/>
        <v>33279.57</v>
      </c>
      <c r="E64" s="40">
        <v>33279.57</v>
      </c>
      <c r="F64" s="40">
        <v>0</v>
      </c>
      <c r="G64" s="40">
        <v>0</v>
      </c>
      <c r="H64" s="41">
        <v>33279.57</v>
      </c>
      <c r="I64" s="42"/>
      <c r="J64" s="43"/>
      <c r="K64" s="43"/>
    </row>
    <row r="65" spans="1:11" s="44" customFormat="1">
      <c r="A65" s="38"/>
      <c r="B65" s="39" t="s">
        <v>63</v>
      </c>
      <c r="C65" s="40">
        <v>0</v>
      </c>
      <c r="D65" s="40">
        <f t="shared" si="12"/>
        <v>0</v>
      </c>
      <c r="E65" s="40">
        <v>0</v>
      </c>
      <c r="F65" s="40">
        <v>0</v>
      </c>
      <c r="G65" s="40">
        <v>0</v>
      </c>
      <c r="H65" s="41">
        <v>0</v>
      </c>
      <c r="I65" s="42"/>
      <c r="J65" s="43"/>
      <c r="K65" s="43"/>
    </row>
    <row r="66" spans="1:11" s="37" customFormat="1" ht="15" customHeight="1">
      <c r="A66" s="32"/>
      <c r="B66" s="33" t="s">
        <v>64</v>
      </c>
      <c r="C66" s="34">
        <f>SUM(C67:C73)</f>
        <v>47234562</v>
      </c>
      <c r="D66" s="34">
        <f t="shared" ref="D66:H66" si="13">SUM(D67:D73)</f>
        <v>0</v>
      </c>
      <c r="E66" s="34">
        <f t="shared" si="13"/>
        <v>47234562</v>
      </c>
      <c r="F66" s="34">
        <f t="shared" si="13"/>
        <v>0</v>
      </c>
      <c r="G66" s="34">
        <f t="shared" si="13"/>
        <v>0</v>
      </c>
      <c r="H66" s="35">
        <f t="shared" si="13"/>
        <v>47234562</v>
      </c>
      <c r="I66" s="36"/>
      <c r="J66" s="36"/>
      <c r="K66" s="36"/>
    </row>
    <row r="67" spans="1:11" s="37" customFormat="1" ht="15" customHeight="1">
      <c r="A67" s="38"/>
      <c r="B67" s="39" t="s">
        <v>65</v>
      </c>
      <c r="C67" s="40">
        <v>0</v>
      </c>
      <c r="D67" s="40">
        <f t="shared" ref="D67:D73" si="14">E67-C67</f>
        <v>0</v>
      </c>
      <c r="E67" s="40">
        <v>0</v>
      </c>
      <c r="F67" s="40">
        <v>0</v>
      </c>
      <c r="G67" s="40">
        <v>0</v>
      </c>
      <c r="H67" s="41">
        <v>0</v>
      </c>
      <c r="I67" s="36"/>
      <c r="J67" s="36"/>
      <c r="K67" s="36"/>
    </row>
    <row r="68" spans="1:11" s="37" customFormat="1" ht="15" customHeight="1">
      <c r="A68" s="38"/>
      <c r="B68" s="39" t="s">
        <v>66</v>
      </c>
      <c r="C68" s="40">
        <v>0</v>
      </c>
      <c r="D68" s="40">
        <f t="shared" si="14"/>
        <v>0</v>
      </c>
      <c r="E68" s="40">
        <v>0</v>
      </c>
      <c r="F68" s="40">
        <v>0</v>
      </c>
      <c r="G68" s="40">
        <v>0</v>
      </c>
      <c r="H68" s="41">
        <v>0</v>
      </c>
      <c r="I68" s="36"/>
      <c r="J68" s="36"/>
      <c r="K68" s="36"/>
    </row>
    <row r="69" spans="1:11" s="44" customFormat="1">
      <c r="A69" s="38"/>
      <c r="B69" s="39" t="s">
        <v>67</v>
      </c>
      <c r="C69" s="40">
        <v>0</v>
      </c>
      <c r="D69" s="40">
        <f t="shared" si="14"/>
        <v>0</v>
      </c>
      <c r="E69" s="40">
        <v>0</v>
      </c>
      <c r="F69" s="40">
        <v>0</v>
      </c>
      <c r="G69" s="40">
        <v>0</v>
      </c>
      <c r="H69" s="41">
        <v>0</v>
      </c>
      <c r="I69" s="42"/>
      <c r="J69" s="43"/>
      <c r="K69" s="43"/>
    </row>
    <row r="70" spans="1:11" s="44" customFormat="1">
      <c r="A70" s="38"/>
      <c r="B70" s="39" t="s">
        <v>68</v>
      </c>
      <c r="C70" s="40">
        <v>0</v>
      </c>
      <c r="D70" s="40">
        <f t="shared" si="14"/>
        <v>0</v>
      </c>
      <c r="E70" s="40">
        <v>0</v>
      </c>
      <c r="F70" s="40">
        <v>0</v>
      </c>
      <c r="G70" s="40">
        <v>0</v>
      </c>
      <c r="H70" s="41">
        <v>0</v>
      </c>
      <c r="I70" s="42"/>
      <c r="J70" s="43"/>
      <c r="K70" s="43"/>
    </row>
    <row r="71" spans="1:11" s="44" customFormat="1">
      <c r="A71" s="47"/>
      <c r="B71" s="39" t="s">
        <v>69</v>
      </c>
      <c r="C71" s="40">
        <v>0</v>
      </c>
      <c r="D71" s="40">
        <f t="shared" si="14"/>
        <v>0</v>
      </c>
      <c r="E71" s="40">
        <v>0</v>
      </c>
      <c r="F71" s="40">
        <v>0</v>
      </c>
      <c r="G71" s="40">
        <v>0</v>
      </c>
      <c r="H71" s="41">
        <v>0</v>
      </c>
      <c r="I71" s="42"/>
      <c r="J71" s="43"/>
      <c r="K71" s="43"/>
    </row>
    <row r="72" spans="1:11" s="44" customFormat="1">
      <c r="A72" s="47"/>
      <c r="B72" s="39" t="s">
        <v>70</v>
      </c>
      <c r="C72" s="40">
        <v>0</v>
      </c>
      <c r="D72" s="40">
        <f t="shared" si="14"/>
        <v>0</v>
      </c>
      <c r="E72" s="40">
        <v>0</v>
      </c>
      <c r="F72" s="40">
        <v>0</v>
      </c>
      <c r="G72" s="40">
        <v>0</v>
      </c>
      <c r="H72" s="41">
        <v>0</v>
      </c>
      <c r="I72" s="42"/>
      <c r="J72" s="43"/>
      <c r="K72" s="43"/>
    </row>
    <row r="73" spans="1:11" s="44" customFormat="1">
      <c r="A73" s="38"/>
      <c r="B73" s="39" t="s">
        <v>71</v>
      </c>
      <c r="C73" s="40">
        <v>47234562</v>
      </c>
      <c r="D73" s="40">
        <f t="shared" si="14"/>
        <v>0</v>
      </c>
      <c r="E73" s="40">
        <v>47234562</v>
      </c>
      <c r="F73" s="40">
        <v>0</v>
      </c>
      <c r="G73" s="40">
        <v>0</v>
      </c>
      <c r="H73" s="41">
        <v>47234562</v>
      </c>
      <c r="I73" s="42"/>
      <c r="J73" s="43"/>
      <c r="K73" s="43"/>
    </row>
    <row r="74" spans="1:11" s="37" customFormat="1">
      <c r="A74" s="32"/>
      <c r="B74" s="33" t="s">
        <v>72</v>
      </c>
      <c r="C74" s="34">
        <f t="shared" ref="C74:H74" si="15">SUM(C75:C77)</f>
        <v>3160615661</v>
      </c>
      <c r="D74" s="34">
        <f t="shared" si="15"/>
        <v>486092546</v>
      </c>
      <c r="E74" s="34">
        <f t="shared" si="15"/>
        <v>3646708207</v>
      </c>
      <c r="F74" s="34">
        <f t="shared" si="15"/>
        <v>1764124409</v>
      </c>
      <c r="G74" s="34">
        <f t="shared" si="15"/>
        <v>1764124409</v>
      </c>
      <c r="H74" s="35">
        <f t="shared" si="15"/>
        <v>1882583798</v>
      </c>
      <c r="I74" s="36"/>
      <c r="J74" s="36"/>
      <c r="K74" s="36"/>
    </row>
    <row r="75" spans="1:11" s="44" customFormat="1">
      <c r="A75" s="38"/>
      <c r="B75" s="39" t="s">
        <v>73</v>
      </c>
      <c r="C75" s="40">
        <v>3160615661</v>
      </c>
      <c r="D75" s="40">
        <f t="shared" ref="D75:D77" si="16">E75-C75</f>
        <v>486092546</v>
      </c>
      <c r="E75" s="40">
        <v>3646708207</v>
      </c>
      <c r="F75" s="40">
        <v>1764124409</v>
      </c>
      <c r="G75" s="40">
        <v>1764124409</v>
      </c>
      <c r="H75" s="41">
        <v>1882583798</v>
      </c>
      <c r="I75" s="42"/>
      <c r="J75" s="43"/>
      <c r="K75" s="43"/>
    </row>
    <row r="76" spans="1:11" s="44" customFormat="1">
      <c r="A76" s="38"/>
      <c r="B76" s="39" t="s">
        <v>74</v>
      </c>
      <c r="C76" s="40">
        <v>0</v>
      </c>
      <c r="D76" s="40">
        <f t="shared" si="16"/>
        <v>0</v>
      </c>
      <c r="E76" s="40">
        <v>0</v>
      </c>
      <c r="F76" s="40">
        <v>0</v>
      </c>
      <c r="G76" s="40">
        <v>0</v>
      </c>
      <c r="H76" s="41">
        <v>0</v>
      </c>
      <c r="I76" s="42"/>
      <c r="J76" s="43"/>
      <c r="K76" s="43"/>
    </row>
    <row r="77" spans="1:11" s="44" customFormat="1">
      <c r="A77" s="38"/>
      <c r="B77" s="39" t="s">
        <v>75</v>
      </c>
      <c r="C77" s="40">
        <v>0</v>
      </c>
      <c r="D77" s="40">
        <f t="shared" si="16"/>
        <v>0</v>
      </c>
      <c r="E77" s="40">
        <v>0</v>
      </c>
      <c r="F77" s="40">
        <v>0</v>
      </c>
      <c r="G77" s="40">
        <v>0</v>
      </c>
      <c r="H77" s="41">
        <v>0</v>
      </c>
      <c r="I77" s="42"/>
      <c r="J77" s="43"/>
      <c r="K77" s="43"/>
    </row>
    <row r="78" spans="1:11" s="37" customFormat="1">
      <c r="A78" s="32"/>
      <c r="B78" s="33" t="s">
        <v>76</v>
      </c>
      <c r="C78" s="34">
        <f t="shared" ref="C78:H78" si="17">SUM(C79:C85)</f>
        <v>3465979793</v>
      </c>
      <c r="D78" s="34">
        <f t="shared" si="17"/>
        <v>443034797.10000014</v>
      </c>
      <c r="E78" s="34">
        <f t="shared" si="17"/>
        <v>3909014590.0999999</v>
      </c>
      <c r="F78" s="34">
        <f t="shared" si="17"/>
        <v>2417276446.4199996</v>
      </c>
      <c r="G78" s="34">
        <f t="shared" si="17"/>
        <v>2417276446.4199996</v>
      </c>
      <c r="H78" s="35">
        <f t="shared" si="17"/>
        <v>1491738143.6800001</v>
      </c>
      <c r="I78" s="36"/>
      <c r="J78" s="36"/>
      <c r="K78" s="36"/>
    </row>
    <row r="79" spans="1:11" s="44" customFormat="1">
      <c r="A79" s="38"/>
      <c r="B79" s="39" t="s">
        <v>77</v>
      </c>
      <c r="C79" s="40">
        <v>1732796700</v>
      </c>
      <c r="D79" s="40">
        <f t="shared" ref="D79:D85" si="18">E79-C79</f>
        <v>378250000.09000015</v>
      </c>
      <c r="E79" s="40">
        <v>2111046700.0900002</v>
      </c>
      <c r="F79" s="40">
        <v>1174341781.5899999</v>
      </c>
      <c r="G79" s="40">
        <v>1174341781.5899999</v>
      </c>
      <c r="H79" s="41">
        <v>936704918.5</v>
      </c>
      <c r="I79" s="42"/>
      <c r="J79" s="43"/>
      <c r="K79" s="43"/>
    </row>
    <row r="80" spans="1:11" s="44" customFormat="1">
      <c r="A80" s="47"/>
      <c r="B80" s="39" t="s">
        <v>78</v>
      </c>
      <c r="C80" s="40">
        <v>971077171</v>
      </c>
      <c r="D80" s="40">
        <f t="shared" si="18"/>
        <v>-18898386.730000019</v>
      </c>
      <c r="E80" s="40">
        <v>952178784.26999998</v>
      </c>
      <c r="F80" s="40">
        <v>525417345.60999995</v>
      </c>
      <c r="G80" s="40">
        <v>525417345.60999995</v>
      </c>
      <c r="H80" s="41">
        <v>426761438.66000009</v>
      </c>
      <c r="I80" s="42"/>
      <c r="J80" s="43"/>
      <c r="K80" s="43"/>
    </row>
    <row r="81" spans="1:11" s="44" customFormat="1">
      <c r="A81" s="38"/>
      <c r="B81" s="39" t="s">
        <v>79</v>
      </c>
      <c r="C81" s="40">
        <v>0</v>
      </c>
      <c r="D81" s="40">
        <f t="shared" si="18"/>
        <v>0</v>
      </c>
      <c r="E81" s="40">
        <v>0</v>
      </c>
      <c r="F81" s="40">
        <v>0</v>
      </c>
      <c r="G81" s="40">
        <v>0</v>
      </c>
      <c r="H81" s="41">
        <v>0</v>
      </c>
      <c r="I81" s="42"/>
      <c r="J81" s="43"/>
      <c r="K81" s="43"/>
    </row>
    <row r="82" spans="1:11" s="44" customFormat="1">
      <c r="A82" s="38"/>
      <c r="B82" s="39" t="s">
        <v>80</v>
      </c>
      <c r="C82" s="40">
        <v>7976855</v>
      </c>
      <c r="D82" s="40">
        <f t="shared" si="18"/>
        <v>1147768.4499999993</v>
      </c>
      <c r="E82" s="40">
        <v>9124623.4499999993</v>
      </c>
      <c r="F82" s="40">
        <v>3272668.7499999995</v>
      </c>
      <c r="G82" s="40">
        <v>3272668.7499999995</v>
      </c>
      <c r="H82" s="41">
        <v>5851954.6999999993</v>
      </c>
      <c r="I82" s="42"/>
      <c r="J82" s="43"/>
      <c r="K82" s="43"/>
    </row>
    <row r="83" spans="1:11" s="44" customFormat="1">
      <c r="A83" s="38"/>
      <c r="B83" s="39" t="s">
        <v>81</v>
      </c>
      <c r="C83" s="40">
        <v>81403416</v>
      </c>
      <c r="D83" s="40">
        <f t="shared" si="18"/>
        <v>32535415.290000007</v>
      </c>
      <c r="E83" s="40">
        <v>113938831.29000001</v>
      </c>
      <c r="F83" s="40">
        <v>72922938.289999992</v>
      </c>
      <c r="G83" s="40">
        <v>72922938.289999992</v>
      </c>
      <c r="H83" s="41">
        <v>41015893.000000015</v>
      </c>
      <c r="I83" s="42"/>
      <c r="J83" s="43"/>
      <c r="K83" s="43"/>
    </row>
    <row r="84" spans="1:11" s="44" customFormat="1">
      <c r="A84" s="38"/>
      <c r="B84" s="39" t="s">
        <v>82</v>
      </c>
      <c r="C84" s="40">
        <v>0</v>
      </c>
      <c r="D84" s="40">
        <f t="shared" si="18"/>
        <v>0</v>
      </c>
      <c r="E84" s="40">
        <v>0</v>
      </c>
      <c r="F84" s="40">
        <v>0</v>
      </c>
      <c r="G84" s="40">
        <v>0</v>
      </c>
      <c r="H84" s="41">
        <v>0</v>
      </c>
      <c r="I84" s="42"/>
      <c r="J84" s="43"/>
      <c r="K84" s="43"/>
    </row>
    <row r="85" spans="1:11" s="44" customFormat="1">
      <c r="A85" s="38"/>
      <c r="B85" s="39" t="s">
        <v>83</v>
      </c>
      <c r="C85" s="40">
        <v>672725651</v>
      </c>
      <c r="D85" s="40">
        <f t="shared" si="18"/>
        <v>50000000</v>
      </c>
      <c r="E85" s="40">
        <v>722725651</v>
      </c>
      <c r="F85" s="40">
        <v>641321712.17999995</v>
      </c>
      <c r="G85" s="40">
        <v>641321712.17999995</v>
      </c>
      <c r="H85" s="41">
        <v>81403938.820000023</v>
      </c>
      <c r="I85" s="42"/>
      <c r="J85" s="43"/>
      <c r="K85" s="43"/>
    </row>
    <row r="86" spans="1:11" s="44" customFormat="1">
      <c r="A86" s="38"/>
      <c r="B86" s="48"/>
      <c r="C86" s="40"/>
      <c r="D86" s="40"/>
      <c r="E86" s="40"/>
      <c r="F86" s="40"/>
      <c r="G86" s="40"/>
      <c r="H86" s="41"/>
      <c r="I86" s="42"/>
      <c r="J86" s="43"/>
      <c r="K86" s="43"/>
    </row>
    <row r="87" spans="1:11" s="44" customFormat="1">
      <c r="A87" s="49"/>
      <c r="B87" s="29" t="s">
        <v>84</v>
      </c>
      <c r="C87" s="30">
        <f>C88+C96+C106+C116+C126+C136+C140+C148+C152</f>
        <v>13716106184</v>
      </c>
      <c r="D87" s="30">
        <f t="shared" ref="D87:H87" si="19">D88+D96+D106+D116+D126+D136+D140+D148+D152</f>
        <v>868463077.14000618</v>
      </c>
      <c r="E87" s="30">
        <f t="shared" si="19"/>
        <v>14584569261.140009</v>
      </c>
      <c r="F87" s="30">
        <f t="shared" si="19"/>
        <v>5705497092.3199959</v>
      </c>
      <c r="G87" s="30">
        <f t="shared" si="19"/>
        <v>5705045663.8599958</v>
      </c>
      <c r="H87" s="31">
        <f t="shared" si="19"/>
        <v>8879072168.8200035</v>
      </c>
      <c r="I87" s="42"/>
      <c r="J87" s="43"/>
      <c r="K87" s="43"/>
    </row>
    <row r="88" spans="1:11" s="44" customFormat="1">
      <c r="A88" s="32"/>
      <c r="B88" s="33" t="s">
        <v>12</v>
      </c>
      <c r="C88" s="34">
        <f t="shared" ref="C88:H88" si="20">SUM(C89:C95)</f>
        <v>0</v>
      </c>
      <c r="D88" s="34">
        <f t="shared" si="20"/>
        <v>0</v>
      </c>
      <c r="E88" s="34">
        <f t="shared" si="20"/>
        <v>0</v>
      </c>
      <c r="F88" s="34">
        <f t="shared" si="20"/>
        <v>0</v>
      </c>
      <c r="G88" s="34">
        <f t="shared" si="20"/>
        <v>0</v>
      </c>
      <c r="H88" s="35">
        <f t="shared" si="20"/>
        <v>0</v>
      </c>
      <c r="I88" s="42"/>
      <c r="J88" s="43"/>
      <c r="K88" s="43"/>
    </row>
    <row r="89" spans="1:11" s="44" customFormat="1">
      <c r="A89" s="38"/>
      <c r="B89" s="39" t="s">
        <v>13</v>
      </c>
      <c r="C89" s="40">
        <v>0</v>
      </c>
      <c r="D89" s="40">
        <f t="shared" ref="D89:D95" si="21">E89-C89</f>
        <v>0</v>
      </c>
      <c r="E89" s="40">
        <v>0</v>
      </c>
      <c r="F89" s="40">
        <v>0</v>
      </c>
      <c r="G89" s="40">
        <v>0</v>
      </c>
      <c r="H89" s="41">
        <v>0</v>
      </c>
      <c r="I89" s="42"/>
      <c r="J89" s="43"/>
      <c r="K89" s="43"/>
    </row>
    <row r="90" spans="1:11" s="44" customFormat="1">
      <c r="A90" s="38"/>
      <c r="B90" s="39" t="s">
        <v>14</v>
      </c>
      <c r="C90" s="40">
        <v>0</v>
      </c>
      <c r="D90" s="40">
        <f t="shared" si="21"/>
        <v>0</v>
      </c>
      <c r="E90" s="40">
        <v>0</v>
      </c>
      <c r="F90" s="40">
        <v>0</v>
      </c>
      <c r="G90" s="40">
        <v>0</v>
      </c>
      <c r="H90" s="41">
        <v>0</v>
      </c>
      <c r="I90" s="42"/>
      <c r="J90" s="43"/>
      <c r="K90" s="43"/>
    </row>
    <row r="91" spans="1:11" s="44" customFormat="1">
      <c r="A91" s="38"/>
      <c r="B91" s="39" t="s">
        <v>15</v>
      </c>
      <c r="C91" s="40">
        <v>0</v>
      </c>
      <c r="D91" s="40">
        <f t="shared" si="21"/>
        <v>0</v>
      </c>
      <c r="E91" s="40">
        <v>0</v>
      </c>
      <c r="F91" s="40">
        <v>0</v>
      </c>
      <c r="G91" s="40">
        <v>0</v>
      </c>
      <c r="H91" s="41">
        <v>0</v>
      </c>
      <c r="I91" s="42"/>
      <c r="J91" s="43"/>
      <c r="K91" s="43"/>
    </row>
    <row r="92" spans="1:11" s="44" customFormat="1">
      <c r="A92" s="38"/>
      <c r="B92" s="39" t="s">
        <v>16</v>
      </c>
      <c r="C92" s="40">
        <v>0</v>
      </c>
      <c r="D92" s="40">
        <f t="shared" si="21"/>
        <v>0</v>
      </c>
      <c r="E92" s="40">
        <v>0</v>
      </c>
      <c r="F92" s="40">
        <v>0</v>
      </c>
      <c r="G92" s="40">
        <v>0</v>
      </c>
      <c r="H92" s="41">
        <v>0</v>
      </c>
      <c r="I92" s="42"/>
      <c r="J92" s="43"/>
      <c r="K92" s="43"/>
    </row>
    <row r="93" spans="1:11" s="44" customFormat="1">
      <c r="A93" s="38"/>
      <c r="B93" s="39" t="s">
        <v>17</v>
      </c>
      <c r="C93" s="40">
        <v>0</v>
      </c>
      <c r="D93" s="40">
        <f t="shared" si="21"/>
        <v>0</v>
      </c>
      <c r="E93" s="40">
        <v>0</v>
      </c>
      <c r="F93" s="40">
        <v>0</v>
      </c>
      <c r="G93" s="40">
        <v>0</v>
      </c>
      <c r="H93" s="41">
        <v>0</v>
      </c>
      <c r="I93" s="42"/>
      <c r="J93" s="43"/>
      <c r="K93" s="43"/>
    </row>
    <row r="94" spans="1:11" s="44" customFormat="1">
      <c r="A94" s="38"/>
      <c r="B94" s="39" t="s">
        <v>18</v>
      </c>
      <c r="C94" s="40">
        <v>0</v>
      </c>
      <c r="D94" s="40">
        <f t="shared" si="21"/>
        <v>0</v>
      </c>
      <c r="E94" s="40">
        <v>0</v>
      </c>
      <c r="F94" s="40">
        <v>0</v>
      </c>
      <c r="G94" s="40">
        <v>0</v>
      </c>
      <c r="H94" s="41">
        <v>0</v>
      </c>
      <c r="I94" s="42"/>
      <c r="J94" s="43"/>
      <c r="K94" s="43"/>
    </row>
    <row r="95" spans="1:11" s="44" customFormat="1">
      <c r="A95" s="38"/>
      <c r="B95" s="39" t="s">
        <v>19</v>
      </c>
      <c r="C95" s="40">
        <v>0</v>
      </c>
      <c r="D95" s="40">
        <f t="shared" si="21"/>
        <v>0</v>
      </c>
      <c r="E95" s="40">
        <v>0</v>
      </c>
      <c r="F95" s="40">
        <v>0</v>
      </c>
      <c r="G95" s="40">
        <v>0</v>
      </c>
      <c r="H95" s="41">
        <v>0</v>
      </c>
      <c r="I95" s="42"/>
      <c r="J95" s="43"/>
      <c r="K95" s="43"/>
    </row>
    <row r="96" spans="1:11" s="44" customFormat="1">
      <c r="A96" s="32"/>
      <c r="B96" s="33" t="s">
        <v>20</v>
      </c>
      <c r="C96" s="34">
        <f t="shared" ref="C96:H96" si="22">SUM(C97:C105)</f>
        <v>23737551</v>
      </c>
      <c r="D96" s="34">
        <f t="shared" si="22"/>
        <v>23408810.879999999</v>
      </c>
      <c r="E96" s="34">
        <f t="shared" si="22"/>
        <v>47146361.880000003</v>
      </c>
      <c r="F96" s="34">
        <f t="shared" si="22"/>
        <v>0</v>
      </c>
      <c r="G96" s="34">
        <f t="shared" si="22"/>
        <v>0</v>
      </c>
      <c r="H96" s="35">
        <f t="shared" si="22"/>
        <v>47146361.880000003</v>
      </c>
      <c r="I96" s="42"/>
      <c r="J96" s="43"/>
      <c r="K96" s="43"/>
    </row>
    <row r="97" spans="1:11" s="44" customFormat="1" ht="27.6">
      <c r="A97" s="38"/>
      <c r="B97" s="39" t="s">
        <v>21</v>
      </c>
      <c r="C97" s="40">
        <v>0</v>
      </c>
      <c r="D97" s="40">
        <f t="shared" ref="D97:D105" si="23">E97-C97</f>
        <v>608363.16</v>
      </c>
      <c r="E97" s="40">
        <v>608363.16</v>
      </c>
      <c r="F97" s="40">
        <v>0</v>
      </c>
      <c r="G97" s="40">
        <v>0</v>
      </c>
      <c r="H97" s="41">
        <v>608363.16</v>
      </c>
      <c r="I97" s="42"/>
      <c r="J97" s="43"/>
      <c r="K97" s="43"/>
    </row>
    <row r="98" spans="1:11" s="44" customFormat="1">
      <c r="A98" s="38"/>
      <c r="B98" s="39" t="s">
        <v>22</v>
      </c>
      <c r="C98" s="40">
        <v>0</v>
      </c>
      <c r="D98" s="40">
        <f t="shared" si="23"/>
        <v>0</v>
      </c>
      <c r="E98" s="40">
        <v>0</v>
      </c>
      <c r="F98" s="40">
        <v>0</v>
      </c>
      <c r="G98" s="40">
        <v>0</v>
      </c>
      <c r="H98" s="41">
        <v>0</v>
      </c>
      <c r="I98" s="42"/>
      <c r="J98" s="43"/>
      <c r="K98" s="43"/>
    </row>
    <row r="99" spans="1:11" s="44" customFormat="1">
      <c r="A99" s="38"/>
      <c r="B99" s="39" t="s">
        <v>23</v>
      </c>
      <c r="C99" s="40">
        <v>0</v>
      </c>
      <c r="D99" s="40">
        <f t="shared" si="23"/>
        <v>0</v>
      </c>
      <c r="E99" s="40">
        <v>0</v>
      </c>
      <c r="F99" s="40">
        <v>0</v>
      </c>
      <c r="G99" s="40">
        <v>0</v>
      </c>
      <c r="H99" s="41">
        <v>0</v>
      </c>
      <c r="I99" s="42"/>
      <c r="J99" s="43"/>
      <c r="K99" s="43"/>
    </row>
    <row r="100" spans="1:11" s="44" customFormat="1">
      <c r="A100" s="38"/>
      <c r="B100" s="39" t="s">
        <v>24</v>
      </c>
      <c r="C100" s="40">
        <v>0</v>
      </c>
      <c r="D100" s="40">
        <f t="shared" si="23"/>
        <v>335323.51999999996</v>
      </c>
      <c r="E100" s="40">
        <v>335323.51999999996</v>
      </c>
      <c r="F100" s="40">
        <v>0</v>
      </c>
      <c r="G100" s="40">
        <v>0</v>
      </c>
      <c r="H100" s="41">
        <v>335323.51999999996</v>
      </c>
      <c r="I100" s="42"/>
      <c r="J100" s="43"/>
      <c r="K100" s="43"/>
    </row>
    <row r="101" spans="1:11" s="44" customFormat="1">
      <c r="A101" s="38"/>
      <c r="B101" s="39" t="s">
        <v>25</v>
      </c>
      <c r="C101" s="40">
        <v>1916706</v>
      </c>
      <c r="D101" s="40">
        <f t="shared" si="23"/>
        <v>369011.62999999989</v>
      </c>
      <c r="E101" s="40">
        <v>2285717.63</v>
      </c>
      <c r="F101" s="40">
        <v>0</v>
      </c>
      <c r="G101" s="40">
        <v>0</v>
      </c>
      <c r="H101" s="41">
        <v>2285717.63</v>
      </c>
      <c r="I101" s="42"/>
      <c r="J101" s="43"/>
      <c r="K101" s="43"/>
    </row>
    <row r="102" spans="1:11" s="44" customFormat="1">
      <c r="A102" s="38"/>
      <c r="B102" s="39" t="s">
        <v>26</v>
      </c>
      <c r="C102" s="40">
        <v>0</v>
      </c>
      <c r="D102" s="40">
        <f t="shared" si="23"/>
        <v>0</v>
      </c>
      <c r="E102" s="40">
        <v>0</v>
      </c>
      <c r="F102" s="40">
        <v>0</v>
      </c>
      <c r="G102" s="40">
        <v>0</v>
      </c>
      <c r="H102" s="41">
        <v>0</v>
      </c>
      <c r="I102" s="42"/>
      <c r="J102" s="43"/>
      <c r="K102" s="43"/>
    </row>
    <row r="103" spans="1:11" s="44" customFormat="1">
      <c r="A103" s="38"/>
      <c r="B103" s="39" t="s">
        <v>27</v>
      </c>
      <c r="C103" s="40">
        <v>21820845</v>
      </c>
      <c r="D103" s="40">
        <f t="shared" si="23"/>
        <v>12007734.299999997</v>
      </c>
      <c r="E103" s="40">
        <v>33828579.299999997</v>
      </c>
      <c r="F103" s="40">
        <v>0</v>
      </c>
      <c r="G103" s="40">
        <v>0</v>
      </c>
      <c r="H103" s="41">
        <v>33828579.299999997</v>
      </c>
      <c r="I103" s="42"/>
      <c r="J103" s="43"/>
      <c r="K103" s="43"/>
    </row>
    <row r="104" spans="1:11" s="44" customFormat="1">
      <c r="A104" s="38"/>
      <c r="B104" s="39" t="s">
        <v>28</v>
      </c>
      <c r="C104" s="40">
        <v>0</v>
      </c>
      <c r="D104" s="40">
        <f t="shared" si="23"/>
        <v>9565914.6300000008</v>
      </c>
      <c r="E104" s="40">
        <v>9565914.6300000008</v>
      </c>
      <c r="F104" s="40">
        <v>0</v>
      </c>
      <c r="G104" s="40">
        <v>0</v>
      </c>
      <c r="H104" s="41">
        <v>9565914.6300000008</v>
      </c>
      <c r="I104" s="42"/>
      <c r="J104" s="43"/>
      <c r="K104" s="43"/>
    </row>
    <row r="105" spans="1:11" s="44" customFormat="1">
      <c r="A105" s="38"/>
      <c r="B105" s="39" t="s">
        <v>29</v>
      </c>
      <c r="C105" s="40">
        <v>0</v>
      </c>
      <c r="D105" s="40">
        <f t="shared" si="23"/>
        <v>522463.64</v>
      </c>
      <c r="E105" s="40">
        <v>522463.64</v>
      </c>
      <c r="F105" s="40">
        <v>0</v>
      </c>
      <c r="G105" s="40">
        <v>0</v>
      </c>
      <c r="H105" s="41">
        <v>522463.64</v>
      </c>
      <c r="I105" s="42"/>
      <c r="J105" s="43"/>
      <c r="K105" s="43"/>
    </row>
    <row r="106" spans="1:11" s="44" customFormat="1">
      <c r="A106" s="32"/>
      <c r="B106" s="33" t="s">
        <v>30</v>
      </c>
      <c r="C106" s="34">
        <f t="shared" ref="C106:H106" si="24">SUM(C107:C115)</f>
        <v>90054233</v>
      </c>
      <c r="D106" s="34">
        <f t="shared" si="24"/>
        <v>114087666.06</v>
      </c>
      <c r="E106" s="34">
        <f t="shared" si="24"/>
        <v>204141899.06000003</v>
      </c>
      <c r="F106" s="34">
        <f t="shared" si="24"/>
        <v>87123073.700000003</v>
      </c>
      <c r="G106" s="34">
        <f t="shared" si="24"/>
        <v>86671645.239999995</v>
      </c>
      <c r="H106" s="35">
        <f t="shared" si="24"/>
        <v>117018825.35999998</v>
      </c>
      <c r="I106" s="42"/>
      <c r="J106" s="43"/>
      <c r="K106" s="43"/>
    </row>
    <row r="107" spans="1:11" s="44" customFormat="1">
      <c r="A107" s="46"/>
      <c r="B107" s="39" t="s">
        <v>31</v>
      </c>
      <c r="C107" s="40">
        <v>27657689</v>
      </c>
      <c r="D107" s="40">
        <f t="shared" ref="D107:D115" si="25">E107-C107</f>
        <v>-19792689</v>
      </c>
      <c r="E107" s="40">
        <v>7865000</v>
      </c>
      <c r="F107" s="40">
        <v>3089901.24</v>
      </c>
      <c r="G107" s="40">
        <v>3089901.24</v>
      </c>
      <c r="H107" s="41">
        <v>4775098.76</v>
      </c>
      <c r="I107" s="42"/>
      <c r="J107" s="43"/>
      <c r="K107" s="43"/>
    </row>
    <row r="108" spans="1:11" s="44" customFormat="1">
      <c r="A108" s="46"/>
      <c r="B108" s="39" t="s">
        <v>32</v>
      </c>
      <c r="C108" s="40">
        <v>0</v>
      </c>
      <c r="D108" s="40">
        <f t="shared" si="25"/>
        <v>0</v>
      </c>
      <c r="E108" s="40">
        <v>0</v>
      </c>
      <c r="F108" s="40">
        <v>0</v>
      </c>
      <c r="G108" s="40">
        <v>0</v>
      </c>
      <c r="H108" s="41">
        <v>0</v>
      </c>
      <c r="I108" s="42"/>
      <c r="J108" s="43"/>
      <c r="K108" s="43"/>
    </row>
    <row r="109" spans="1:11" s="44" customFormat="1">
      <c r="A109" s="46"/>
      <c r="B109" s="39" t="s">
        <v>33</v>
      </c>
      <c r="C109" s="40">
        <v>0</v>
      </c>
      <c r="D109" s="40">
        <f t="shared" si="25"/>
        <v>28509679.359999999</v>
      </c>
      <c r="E109" s="40">
        <v>28509679.359999999</v>
      </c>
      <c r="F109" s="40">
        <v>451428.46</v>
      </c>
      <c r="G109" s="40">
        <v>0</v>
      </c>
      <c r="H109" s="41">
        <v>28058250.899999999</v>
      </c>
      <c r="I109" s="42"/>
      <c r="J109" s="43"/>
      <c r="K109" s="43"/>
    </row>
    <row r="110" spans="1:11" s="44" customFormat="1">
      <c r="A110" s="46"/>
      <c r="B110" s="39" t="s">
        <v>34</v>
      </c>
      <c r="C110" s="40">
        <v>0</v>
      </c>
      <c r="D110" s="40">
        <f t="shared" si="25"/>
        <v>0</v>
      </c>
      <c r="E110" s="40">
        <v>0</v>
      </c>
      <c r="F110" s="40">
        <v>0</v>
      </c>
      <c r="G110" s="40">
        <v>0</v>
      </c>
      <c r="H110" s="41">
        <v>0</v>
      </c>
      <c r="I110" s="42"/>
      <c r="J110" s="43"/>
      <c r="K110" s="43"/>
    </row>
    <row r="111" spans="1:11" s="44" customFormat="1">
      <c r="A111" s="46"/>
      <c r="B111" s="39" t="s">
        <v>35</v>
      </c>
      <c r="C111" s="40">
        <v>62396544</v>
      </c>
      <c r="D111" s="40">
        <f t="shared" si="25"/>
        <v>94468400.24000001</v>
      </c>
      <c r="E111" s="40">
        <v>156864944.24000001</v>
      </c>
      <c r="F111" s="40">
        <v>72680844</v>
      </c>
      <c r="G111" s="40">
        <v>72680844</v>
      </c>
      <c r="H111" s="41">
        <v>84184100.239999995</v>
      </c>
      <c r="I111" s="42"/>
      <c r="J111" s="43"/>
      <c r="K111" s="43"/>
    </row>
    <row r="112" spans="1:11" s="44" customFormat="1">
      <c r="A112" s="46"/>
      <c r="B112" s="39" t="s">
        <v>36</v>
      </c>
      <c r="C112" s="40">
        <v>0</v>
      </c>
      <c r="D112" s="40">
        <f t="shared" si="25"/>
        <v>0</v>
      </c>
      <c r="E112" s="40">
        <v>0</v>
      </c>
      <c r="F112" s="40">
        <v>0</v>
      </c>
      <c r="G112" s="40">
        <v>0</v>
      </c>
      <c r="H112" s="41">
        <v>0</v>
      </c>
      <c r="I112" s="42"/>
      <c r="J112" s="43"/>
      <c r="K112" s="43"/>
    </row>
    <row r="113" spans="1:11" s="44" customFormat="1">
      <c r="A113" s="46"/>
      <c r="B113" s="39" t="s">
        <v>37</v>
      </c>
      <c r="C113" s="40">
        <v>0</v>
      </c>
      <c r="D113" s="40">
        <f t="shared" si="25"/>
        <v>0</v>
      </c>
      <c r="E113" s="40">
        <v>0</v>
      </c>
      <c r="F113" s="40">
        <v>0</v>
      </c>
      <c r="G113" s="40">
        <v>0</v>
      </c>
      <c r="H113" s="41">
        <v>0</v>
      </c>
      <c r="I113" s="42"/>
      <c r="J113" s="43"/>
      <c r="K113" s="43"/>
    </row>
    <row r="114" spans="1:11" s="44" customFormat="1">
      <c r="A114" s="46"/>
      <c r="B114" s="39" t="s">
        <v>38</v>
      </c>
      <c r="C114" s="40">
        <v>0</v>
      </c>
      <c r="D114" s="40">
        <f t="shared" si="25"/>
        <v>0</v>
      </c>
      <c r="E114" s="40">
        <v>0</v>
      </c>
      <c r="F114" s="40">
        <v>0</v>
      </c>
      <c r="G114" s="40">
        <v>0</v>
      </c>
      <c r="H114" s="41">
        <v>0</v>
      </c>
      <c r="I114" s="42"/>
      <c r="J114" s="43"/>
      <c r="K114" s="43"/>
    </row>
    <row r="115" spans="1:11" s="44" customFormat="1">
      <c r="A115" s="46"/>
      <c r="B115" s="39" t="s">
        <v>39</v>
      </c>
      <c r="C115" s="40">
        <v>0</v>
      </c>
      <c r="D115" s="40">
        <f t="shared" si="25"/>
        <v>10902275.460000001</v>
      </c>
      <c r="E115" s="40">
        <v>10902275.460000001</v>
      </c>
      <c r="F115" s="40">
        <v>10900900</v>
      </c>
      <c r="G115" s="40">
        <v>10900900</v>
      </c>
      <c r="H115" s="41">
        <v>1375.46</v>
      </c>
      <c r="I115" s="42"/>
      <c r="J115" s="43"/>
      <c r="K115" s="43"/>
    </row>
    <row r="116" spans="1:11" s="44" customFormat="1">
      <c r="A116" s="32"/>
      <c r="B116" s="33" t="s">
        <v>40</v>
      </c>
      <c r="C116" s="34">
        <f t="shared" ref="C116:H116" si="26">SUM(C117:C125)</f>
        <v>10454889715</v>
      </c>
      <c r="D116" s="34">
        <f t="shared" si="26"/>
        <v>648884477.02000618</v>
      </c>
      <c r="E116" s="34">
        <f t="shared" si="26"/>
        <v>11103774192.020008</v>
      </c>
      <c r="F116" s="34">
        <f t="shared" si="26"/>
        <v>4396041504.1099958</v>
      </c>
      <c r="G116" s="34">
        <f t="shared" si="26"/>
        <v>4396041504.1099958</v>
      </c>
      <c r="H116" s="35">
        <f t="shared" si="26"/>
        <v>6707732687.9100027</v>
      </c>
      <c r="I116" s="42"/>
      <c r="J116" s="43"/>
      <c r="K116" s="43"/>
    </row>
    <row r="117" spans="1:11" s="44" customFormat="1">
      <c r="A117" s="38"/>
      <c r="B117" s="39" t="s">
        <v>41</v>
      </c>
      <c r="C117" s="40">
        <v>10178740868</v>
      </c>
      <c r="D117" s="40">
        <f t="shared" ref="D117:D125" si="27">E117-C117</f>
        <v>528625833.44000626</v>
      </c>
      <c r="E117" s="40">
        <v>10707366701.440006</v>
      </c>
      <c r="F117" s="40">
        <v>4342985232.0699959</v>
      </c>
      <c r="G117" s="40">
        <v>4342985232.0699959</v>
      </c>
      <c r="H117" s="41">
        <v>6364381469.3700027</v>
      </c>
      <c r="I117" s="42"/>
      <c r="J117" s="43"/>
      <c r="K117" s="43"/>
    </row>
    <row r="118" spans="1:11" s="44" customFormat="1">
      <c r="A118" s="38"/>
      <c r="B118" s="39" t="s">
        <v>42</v>
      </c>
      <c r="C118" s="40">
        <v>0</v>
      </c>
      <c r="D118" s="40">
        <f t="shared" si="27"/>
        <v>118380845.03999999</v>
      </c>
      <c r="E118" s="40">
        <v>118380845.03999999</v>
      </c>
      <c r="F118" s="40">
        <v>53056272.039999999</v>
      </c>
      <c r="G118" s="40">
        <v>53056272.039999999</v>
      </c>
      <c r="H118" s="41">
        <v>65324573</v>
      </c>
      <c r="I118" s="42"/>
      <c r="J118" s="43"/>
      <c r="K118" s="43"/>
    </row>
    <row r="119" spans="1:11" s="44" customFormat="1">
      <c r="A119" s="38"/>
      <c r="B119" s="39" t="s">
        <v>43</v>
      </c>
      <c r="C119" s="40">
        <v>276148847</v>
      </c>
      <c r="D119" s="40">
        <f t="shared" si="27"/>
        <v>0</v>
      </c>
      <c r="E119" s="40">
        <v>276148847</v>
      </c>
      <c r="F119" s="40">
        <v>0</v>
      </c>
      <c r="G119" s="40">
        <v>0</v>
      </c>
      <c r="H119" s="41">
        <v>276148847</v>
      </c>
      <c r="I119" s="42"/>
      <c r="J119" s="43"/>
      <c r="K119" s="43"/>
    </row>
    <row r="120" spans="1:11" s="44" customFormat="1">
      <c r="A120" s="38"/>
      <c r="B120" s="39" t="s">
        <v>44</v>
      </c>
      <c r="C120" s="40">
        <v>0</v>
      </c>
      <c r="D120" s="40">
        <f t="shared" si="27"/>
        <v>1877798.5399999998</v>
      </c>
      <c r="E120" s="40">
        <v>1877798.5399999998</v>
      </c>
      <c r="F120" s="40">
        <v>0</v>
      </c>
      <c r="G120" s="40">
        <v>0</v>
      </c>
      <c r="H120" s="41">
        <v>1877798.5399999998</v>
      </c>
      <c r="I120" s="42"/>
      <c r="J120" s="43"/>
      <c r="K120" s="43"/>
    </row>
    <row r="121" spans="1:11" s="44" customFormat="1">
      <c r="A121" s="38"/>
      <c r="B121" s="39" t="s">
        <v>45</v>
      </c>
      <c r="C121" s="40">
        <v>0</v>
      </c>
      <c r="D121" s="40">
        <f t="shared" si="27"/>
        <v>0</v>
      </c>
      <c r="E121" s="40">
        <v>0</v>
      </c>
      <c r="F121" s="40">
        <v>0</v>
      </c>
      <c r="G121" s="40">
        <v>0</v>
      </c>
      <c r="H121" s="41">
        <v>0</v>
      </c>
      <c r="I121" s="42"/>
      <c r="J121" s="43"/>
      <c r="K121" s="43"/>
    </row>
    <row r="122" spans="1:11" s="44" customFormat="1">
      <c r="A122" s="38"/>
      <c r="B122" s="39" t="s">
        <v>46</v>
      </c>
      <c r="C122" s="40">
        <v>0</v>
      </c>
      <c r="D122" s="40">
        <f t="shared" si="27"/>
        <v>0</v>
      </c>
      <c r="E122" s="40">
        <v>0</v>
      </c>
      <c r="F122" s="40">
        <v>0</v>
      </c>
      <c r="G122" s="40">
        <v>0</v>
      </c>
      <c r="H122" s="41">
        <v>0</v>
      </c>
      <c r="I122" s="42"/>
      <c r="J122" s="43"/>
      <c r="K122" s="43"/>
    </row>
    <row r="123" spans="1:11" s="44" customFormat="1">
      <c r="A123" s="38"/>
      <c r="B123" s="39" t="s">
        <v>47</v>
      </c>
      <c r="C123" s="40">
        <v>0</v>
      </c>
      <c r="D123" s="40">
        <f t="shared" si="27"/>
        <v>0</v>
      </c>
      <c r="E123" s="40">
        <v>0</v>
      </c>
      <c r="F123" s="40">
        <v>0</v>
      </c>
      <c r="G123" s="40">
        <v>0</v>
      </c>
      <c r="H123" s="41">
        <v>0</v>
      </c>
      <c r="I123" s="42"/>
      <c r="J123" s="43"/>
      <c r="K123" s="43"/>
    </row>
    <row r="124" spans="1:11" s="44" customFormat="1">
      <c r="A124" s="38"/>
      <c r="B124" s="39" t="s">
        <v>48</v>
      </c>
      <c r="C124" s="40">
        <v>0</v>
      </c>
      <c r="D124" s="40">
        <f t="shared" si="27"/>
        <v>0</v>
      </c>
      <c r="E124" s="40">
        <v>0</v>
      </c>
      <c r="F124" s="40">
        <v>0</v>
      </c>
      <c r="G124" s="40">
        <v>0</v>
      </c>
      <c r="H124" s="41">
        <v>0</v>
      </c>
      <c r="I124" s="42"/>
      <c r="J124" s="43"/>
      <c r="K124" s="43"/>
    </row>
    <row r="125" spans="1:11" s="44" customFormat="1">
      <c r="A125" s="38"/>
      <c r="B125" s="39" t="s">
        <v>49</v>
      </c>
      <c r="C125" s="40">
        <v>0</v>
      </c>
      <c r="D125" s="40">
        <f t="shared" si="27"/>
        <v>0</v>
      </c>
      <c r="E125" s="40">
        <v>0</v>
      </c>
      <c r="F125" s="40">
        <v>0</v>
      </c>
      <c r="G125" s="40">
        <v>0</v>
      </c>
      <c r="H125" s="41">
        <v>0</v>
      </c>
      <c r="I125" s="42"/>
      <c r="J125" s="43"/>
      <c r="K125" s="43"/>
    </row>
    <row r="126" spans="1:11" s="44" customFormat="1">
      <c r="A126" s="32"/>
      <c r="B126" s="33" t="s">
        <v>50</v>
      </c>
      <c r="C126" s="34">
        <f t="shared" ref="C126:H126" si="28">SUM(C127:C135)</f>
        <v>548464</v>
      </c>
      <c r="D126" s="34">
        <f t="shared" si="28"/>
        <v>42111647.300000004</v>
      </c>
      <c r="E126" s="34">
        <f t="shared" si="28"/>
        <v>42660111.300000004</v>
      </c>
      <c r="F126" s="34">
        <f t="shared" si="28"/>
        <v>0</v>
      </c>
      <c r="G126" s="34">
        <f t="shared" si="28"/>
        <v>0</v>
      </c>
      <c r="H126" s="35">
        <f t="shared" si="28"/>
        <v>42660111.300000004</v>
      </c>
      <c r="I126" s="42"/>
      <c r="J126" s="43"/>
      <c r="K126" s="43"/>
    </row>
    <row r="127" spans="1:11" s="44" customFormat="1">
      <c r="A127" s="38"/>
      <c r="B127" s="39" t="s">
        <v>51</v>
      </c>
      <c r="C127" s="40">
        <v>548464</v>
      </c>
      <c r="D127" s="40">
        <f t="shared" ref="D127:D135" si="29">E127-C127</f>
        <v>9848694.4800000023</v>
      </c>
      <c r="E127" s="40">
        <v>10397158.480000002</v>
      </c>
      <c r="F127" s="40">
        <v>0</v>
      </c>
      <c r="G127" s="40">
        <v>0</v>
      </c>
      <c r="H127" s="41">
        <v>10397158.480000002</v>
      </c>
      <c r="I127" s="42"/>
      <c r="J127" s="43"/>
      <c r="K127" s="43"/>
    </row>
    <row r="128" spans="1:11" s="44" customFormat="1">
      <c r="A128" s="38"/>
      <c r="B128" s="39" t="s">
        <v>52</v>
      </c>
      <c r="C128" s="40">
        <v>0</v>
      </c>
      <c r="D128" s="40">
        <f t="shared" si="29"/>
        <v>1083837.8799999999</v>
      </c>
      <c r="E128" s="40">
        <v>1083837.8799999999</v>
      </c>
      <c r="F128" s="40">
        <v>0</v>
      </c>
      <c r="G128" s="40">
        <v>0</v>
      </c>
      <c r="H128" s="41">
        <v>1083837.8799999999</v>
      </c>
      <c r="I128" s="42"/>
      <c r="J128" s="43"/>
      <c r="K128" s="43"/>
    </row>
    <row r="129" spans="1:11" s="44" customFormat="1">
      <c r="A129" s="38"/>
      <c r="B129" s="39" t="s">
        <v>53</v>
      </c>
      <c r="C129" s="40">
        <v>0</v>
      </c>
      <c r="D129" s="40">
        <f t="shared" si="29"/>
        <v>638367.22</v>
      </c>
      <c r="E129" s="40">
        <v>638367.22</v>
      </c>
      <c r="F129" s="40">
        <v>0</v>
      </c>
      <c r="G129" s="40">
        <v>0</v>
      </c>
      <c r="H129" s="41">
        <v>638367.22</v>
      </c>
      <c r="I129" s="42"/>
      <c r="J129" s="43"/>
      <c r="K129" s="43"/>
    </row>
    <row r="130" spans="1:11" s="44" customFormat="1">
      <c r="A130" s="38"/>
      <c r="B130" s="39" t="s">
        <v>54</v>
      </c>
      <c r="C130" s="40">
        <v>0</v>
      </c>
      <c r="D130" s="40">
        <f t="shared" si="29"/>
        <v>697199.44</v>
      </c>
      <c r="E130" s="40">
        <v>697199.44</v>
      </c>
      <c r="F130" s="40">
        <v>0</v>
      </c>
      <c r="G130" s="40">
        <v>0</v>
      </c>
      <c r="H130" s="41">
        <v>697199.44</v>
      </c>
      <c r="I130" s="42"/>
      <c r="J130" s="43"/>
      <c r="K130" s="43"/>
    </row>
    <row r="131" spans="1:11" s="44" customFormat="1">
      <c r="A131" s="38"/>
      <c r="B131" s="39" t="s">
        <v>55</v>
      </c>
      <c r="C131" s="40">
        <v>0</v>
      </c>
      <c r="D131" s="40">
        <f t="shared" si="29"/>
        <v>7423000</v>
      </c>
      <c r="E131" s="40">
        <v>7423000</v>
      </c>
      <c r="F131" s="40">
        <v>0</v>
      </c>
      <c r="G131" s="40">
        <v>0</v>
      </c>
      <c r="H131" s="41">
        <v>7423000</v>
      </c>
      <c r="I131" s="42"/>
      <c r="J131" s="43"/>
      <c r="K131" s="43"/>
    </row>
    <row r="132" spans="1:11" s="44" customFormat="1">
      <c r="A132" s="38"/>
      <c r="B132" s="39" t="s">
        <v>56</v>
      </c>
      <c r="C132" s="40">
        <v>0</v>
      </c>
      <c r="D132" s="40">
        <f t="shared" si="29"/>
        <v>15465153.32</v>
      </c>
      <c r="E132" s="40">
        <v>15465153.32</v>
      </c>
      <c r="F132" s="40">
        <v>0</v>
      </c>
      <c r="G132" s="40">
        <v>0</v>
      </c>
      <c r="H132" s="41">
        <v>15465153.32</v>
      </c>
      <c r="I132" s="42"/>
      <c r="J132" s="43"/>
      <c r="K132" s="43"/>
    </row>
    <row r="133" spans="1:11" s="44" customFormat="1">
      <c r="A133" s="38"/>
      <c r="B133" s="39" t="s">
        <v>57</v>
      </c>
      <c r="C133" s="40">
        <v>0</v>
      </c>
      <c r="D133" s="40">
        <f t="shared" si="29"/>
        <v>0</v>
      </c>
      <c r="E133" s="40">
        <v>0</v>
      </c>
      <c r="F133" s="40">
        <v>0</v>
      </c>
      <c r="G133" s="40">
        <v>0</v>
      </c>
      <c r="H133" s="41">
        <v>0</v>
      </c>
      <c r="I133" s="42"/>
      <c r="J133" s="43"/>
      <c r="K133" s="43"/>
    </row>
    <row r="134" spans="1:11" s="44" customFormat="1">
      <c r="A134" s="38"/>
      <c r="B134" s="39" t="s">
        <v>58</v>
      </c>
      <c r="C134" s="40">
        <v>0</v>
      </c>
      <c r="D134" s="40">
        <f t="shared" si="29"/>
        <v>0</v>
      </c>
      <c r="E134" s="40">
        <v>0</v>
      </c>
      <c r="F134" s="40">
        <v>0</v>
      </c>
      <c r="G134" s="40">
        <v>0</v>
      </c>
      <c r="H134" s="41">
        <v>0</v>
      </c>
      <c r="I134" s="42"/>
      <c r="J134" s="43"/>
      <c r="K134" s="43"/>
    </row>
    <row r="135" spans="1:11" s="44" customFormat="1">
      <c r="A135" s="38"/>
      <c r="B135" s="39" t="s">
        <v>59</v>
      </c>
      <c r="C135" s="40">
        <v>0</v>
      </c>
      <c r="D135" s="40">
        <f t="shared" si="29"/>
        <v>6955394.96</v>
      </c>
      <c r="E135" s="40">
        <v>6955394.96</v>
      </c>
      <c r="F135" s="40">
        <v>0</v>
      </c>
      <c r="G135" s="40">
        <v>0</v>
      </c>
      <c r="H135" s="41">
        <v>6955394.96</v>
      </c>
      <c r="I135" s="42"/>
      <c r="J135" s="43"/>
      <c r="K135" s="43"/>
    </row>
    <row r="136" spans="1:11" s="44" customFormat="1">
      <c r="A136" s="32"/>
      <c r="B136" s="33" t="s">
        <v>60</v>
      </c>
      <c r="C136" s="34">
        <f t="shared" ref="C136:H136" si="30">SUM(C137:C139)</f>
        <v>1058124900</v>
      </c>
      <c r="D136" s="34">
        <f t="shared" si="30"/>
        <v>30578683.429999951</v>
      </c>
      <c r="E136" s="34">
        <f t="shared" si="30"/>
        <v>1088703583.4300001</v>
      </c>
      <c r="F136" s="34">
        <f t="shared" si="30"/>
        <v>147815507.06</v>
      </c>
      <c r="G136" s="34">
        <f t="shared" si="30"/>
        <v>147815507.06</v>
      </c>
      <c r="H136" s="35">
        <f t="shared" si="30"/>
        <v>940888076.37000012</v>
      </c>
      <c r="I136" s="42"/>
      <c r="J136" s="43"/>
      <c r="K136" s="43"/>
    </row>
    <row r="137" spans="1:11" s="44" customFormat="1">
      <c r="A137" s="38"/>
      <c r="B137" s="39" t="s">
        <v>61</v>
      </c>
      <c r="C137" s="40">
        <v>0</v>
      </c>
      <c r="D137" s="40">
        <f t="shared" ref="D137:D139" si="31">E137-C137</f>
        <v>342375646.11999989</v>
      </c>
      <c r="E137" s="40">
        <v>342375646.11999989</v>
      </c>
      <c r="F137" s="40">
        <v>142547203.18000001</v>
      </c>
      <c r="G137" s="40">
        <v>142547203.18000001</v>
      </c>
      <c r="H137" s="41">
        <v>199828442.94000009</v>
      </c>
      <c r="I137" s="42"/>
      <c r="J137" s="43"/>
      <c r="K137" s="43"/>
    </row>
    <row r="138" spans="1:11" s="44" customFormat="1">
      <c r="A138" s="38"/>
      <c r="B138" s="39" t="s">
        <v>62</v>
      </c>
      <c r="C138" s="40">
        <v>1058124900</v>
      </c>
      <c r="D138" s="40">
        <f t="shared" si="31"/>
        <v>-317065266.56999993</v>
      </c>
      <c r="E138" s="40">
        <v>741059633.43000007</v>
      </c>
      <c r="F138" s="40">
        <v>0</v>
      </c>
      <c r="G138" s="40">
        <v>0</v>
      </c>
      <c r="H138" s="41">
        <v>741059633.43000007</v>
      </c>
      <c r="I138" s="42"/>
      <c r="J138" s="43"/>
      <c r="K138" s="43"/>
    </row>
    <row r="139" spans="1:11" s="44" customFormat="1">
      <c r="A139" s="38"/>
      <c r="B139" s="39" t="s">
        <v>63</v>
      </c>
      <c r="C139" s="40">
        <v>0</v>
      </c>
      <c r="D139" s="40">
        <f t="shared" si="31"/>
        <v>5268303.88</v>
      </c>
      <c r="E139" s="40">
        <v>5268303.88</v>
      </c>
      <c r="F139" s="40">
        <v>5268303.88</v>
      </c>
      <c r="G139" s="40">
        <v>5268303.88</v>
      </c>
      <c r="H139" s="41">
        <v>0</v>
      </c>
      <c r="I139" s="42"/>
      <c r="J139" s="43"/>
      <c r="K139" s="43"/>
    </row>
    <row r="140" spans="1:11" s="44" customFormat="1">
      <c r="A140" s="32"/>
      <c r="B140" s="33" t="s">
        <v>64</v>
      </c>
      <c r="C140" s="34">
        <f>SUM(C141:C147)</f>
        <v>0</v>
      </c>
      <c r="D140" s="34">
        <f t="shared" ref="D140:H140" si="32">SUM(D141:D147)</f>
        <v>0</v>
      </c>
      <c r="E140" s="34">
        <f t="shared" si="32"/>
        <v>0</v>
      </c>
      <c r="F140" s="34">
        <f t="shared" si="32"/>
        <v>0</v>
      </c>
      <c r="G140" s="34">
        <f t="shared" si="32"/>
        <v>0</v>
      </c>
      <c r="H140" s="35">
        <f t="shared" si="32"/>
        <v>0</v>
      </c>
      <c r="I140" s="42"/>
      <c r="J140" s="43"/>
      <c r="K140" s="43"/>
    </row>
    <row r="141" spans="1:11" s="44" customFormat="1">
      <c r="A141" s="38"/>
      <c r="B141" s="39" t="s">
        <v>65</v>
      </c>
      <c r="C141" s="40">
        <v>0</v>
      </c>
      <c r="D141" s="40">
        <f t="shared" ref="D141:D147" si="33">E141-C141</f>
        <v>0</v>
      </c>
      <c r="E141" s="40">
        <v>0</v>
      </c>
      <c r="F141" s="40">
        <v>0</v>
      </c>
      <c r="G141" s="40">
        <v>0</v>
      </c>
      <c r="H141" s="41">
        <v>0</v>
      </c>
      <c r="I141" s="42"/>
      <c r="J141" s="43"/>
      <c r="K141" s="43"/>
    </row>
    <row r="142" spans="1:11" s="44" customFormat="1">
      <c r="A142" s="38"/>
      <c r="B142" s="39" t="s">
        <v>66</v>
      </c>
      <c r="C142" s="40">
        <v>0</v>
      </c>
      <c r="D142" s="40">
        <f t="shared" si="33"/>
        <v>0</v>
      </c>
      <c r="E142" s="40">
        <v>0</v>
      </c>
      <c r="F142" s="40">
        <v>0</v>
      </c>
      <c r="G142" s="40">
        <v>0</v>
      </c>
      <c r="H142" s="41">
        <v>0</v>
      </c>
      <c r="I142" s="42"/>
      <c r="J142" s="43"/>
      <c r="K142" s="43"/>
    </row>
    <row r="143" spans="1:11" s="44" customFormat="1">
      <c r="A143" s="38"/>
      <c r="B143" s="39" t="s">
        <v>67</v>
      </c>
      <c r="C143" s="40">
        <v>0</v>
      </c>
      <c r="D143" s="40">
        <f t="shared" si="33"/>
        <v>0</v>
      </c>
      <c r="E143" s="40">
        <v>0</v>
      </c>
      <c r="F143" s="40">
        <v>0</v>
      </c>
      <c r="G143" s="40">
        <v>0</v>
      </c>
      <c r="H143" s="41">
        <v>0</v>
      </c>
      <c r="I143" s="42"/>
      <c r="J143" s="43"/>
      <c r="K143" s="43"/>
    </row>
    <row r="144" spans="1:11" s="44" customFormat="1">
      <c r="A144" s="38"/>
      <c r="B144" s="39" t="s">
        <v>68</v>
      </c>
      <c r="C144" s="40">
        <v>0</v>
      </c>
      <c r="D144" s="40">
        <f t="shared" si="33"/>
        <v>0</v>
      </c>
      <c r="E144" s="40">
        <v>0</v>
      </c>
      <c r="F144" s="40">
        <v>0</v>
      </c>
      <c r="G144" s="40">
        <v>0</v>
      </c>
      <c r="H144" s="41">
        <v>0</v>
      </c>
      <c r="I144" s="42"/>
      <c r="J144" s="43"/>
      <c r="K144" s="43"/>
    </row>
    <row r="145" spans="1:11" s="44" customFormat="1">
      <c r="A145" s="47"/>
      <c r="B145" s="39" t="s">
        <v>69</v>
      </c>
      <c r="C145" s="40">
        <v>0</v>
      </c>
      <c r="D145" s="40">
        <f t="shared" si="33"/>
        <v>0</v>
      </c>
      <c r="E145" s="40">
        <v>0</v>
      </c>
      <c r="F145" s="40">
        <v>0</v>
      </c>
      <c r="G145" s="40">
        <v>0</v>
      </c>
      <c r="H145" s="41">
        <v>0</v>
      </c>
      <c r="I145" s="42"/>
      <c r="J145" s="43"/>
      <c r="K145" s="43"/>
    </row>
    <row r="146" spans="1:11" s="44" customFormat="1">
      <c r="A146" s="47"/>
      <c r="B146" s="39" t="s">
        <v>70</v>
      </c>
      <c r="C146" s="40">
        <v>0</v>
      </c>
      <c r="D146" s="40">
        <f t="shared" si="33"/>
        <v>0</v>
      </c>
      <c r="E146" s="40">
        <v>0</v>
      </c>
      <c r="F146" s="40">
        <v>0</v>
      </c>
      <c r="G146" s="40">
        <v>0</v>
      </c>
      <c r="H146" s="41">
        <v>0</v>
      </c>
      <c r="I146" s="42"/>
      <c r="J146" s="43"/>
      <c r="K146" s="43"/>
    </row>
    <row r="147" spans="1:11" s="44" customFormat="1">
      <c r="A147" s="38"/>
      <c r="B147" s="39" t="s">
        <v>71</v>
      </c>
      <c r="C147" s="40">
        <v>0</v>
      </c>
      <c r="D147" s="40">
        <f t="shared" si="33"/>
        <v>0</v>
      </c>
      <c r="E147" s="40">
        <v>0</v>
      </c>
      <c r="F147" s="40">
        <v>0</v>
      </c>
      <c r="G147" s="40">
        <v>0</v>
      </c>
      <c r="H147" s="41">
        <v>0</v>
      </c>
      <c r="I147" s="42"/>
      <c r="J147" s="43"/>
      <c r="K147" s="43"/>
    </row>
    <row r="148" spans="1:11" s="44" customFormat="1">
      <c r="A148" s="32"/>
      <c r="B148" s="33" t="s">
        <v>72</v>
      </c>
      <c r="C148" s="34">
        <f t="shared" ref="C148:H148" si="34">SUM(C149:C151)</f>
        <v>1980783724</v>
      </c>
      <c r="D148" s="34">
        <f t="shared" si="34"/>
        <v>9391792.4499999993</v>
      </c>
      <c r="E148" s="34">
        <f t="shared" si="34"/>
        <v>1990175516.45</v>
      </c>
      <c r="F148" s="34">
        <f t="shared" si="34"/>
        <v>1074517007.45</v>
      </c>
      <c r="G148" s="34">
        <f t="shared" si="34"/>
        <v>1074517007.45</v>
      </c>
      <c r="H148" s="35">
        <f t="shared" si="34"/>
        <v>915658509</v>
      </c>
      <c r="I148" s="42"/>
      <c r="J148" s="43"/>
      <c r="K148" s="43"/>
    </row>
    <row r="149" spans="1:11" s="44" customFormat="1">
      <c r="A149" s="38"/>
      <c r="B149" s="39" t="s">
        <v>73</v>
      </c>
      <c r="C149" s="40">
        <v>0</v>
      </c>
      <c r="D149" s="40">
        <f t="shared" ref="D149:D151" si="35">E149-C149</f>
        <v>0</v>
      </c>
      <c r="E149" s="40">
        <v>0</v>
      </c>
      <c r="F149" s="40">
        <v>0</v>
      </c>
      <c r="G149" s="40">
        <v>0</v>
      </c>
      <c r="H149" s="41">
        <v>0</v>
      </c>
      <c r="I149" s="42"/>
      <c r="J149" s="43"/>
      <c r="K149" s="43"/>
    </row>
    <row r="150" spans="1:11" s="44" customFormat="1">
      <c r="A150" s="38"/>
      <c r="B150" s="39" t="s">
        <v>74</v>
      </c>
      <c r="C150" s="40">
        <v>1980783724</v>
      </c>
      <c r="D150" s="40">
        <f t="shared" si="35"/>
        <v>8847995</v>
      </c>
      <c r="E150" s="40">
        <v>1989631719</v>
      </c>
      <c r="F150" s="40">
        <v>1073973210</v>
      </c>
      <c r="G150" s="40">
        <v>1073973210</v>
      </c>
      <c r="H150" s="41">
        <v>915658509</v>
      </c>
      <c r="I150" s="42"/>
      <c r="J150" s="43"/>
      <c r="K150" s="43"/>
    </row>
    <row r="151" spans="1:11" s="44" customFormat="1">
      <c r="A151" s="38"/>
      <c r="B151" s="39" t="s">
        <v>75</v>
      </c>
      <c r="C151" s="40">
        <v>0</v>
      </c>
      <c r="D151" s="40">
        <f t="shared" si="35"/>
        <v>543797.44999999995</v>
      </c>
      <c r="E151" s="40">
        <v>543797.44999999995</v>
      </c>
      <c r="F151" s="40">
        <v>543797.44999999995</v>
      </c>
      <c r="G151" s="40">
        <v>543797.44999999995</v>
      </c>
      <c r="H151" s="41">
        <v>0</v>
      </c>
      <c r="I151" s="42"/>
      <c r="J151" s="43"/>
      <c r="K151" s="43"/>
    </row>
    <row r="152" spans="1:11" s="44" customFormat="1">
      <c r="A152" s="32"/>
      <c r="B152" s="33" t="s">
        <v>76</v>
      </c>
      <c r="C152" s="34">
        <f t="shared" ref="C152:H152" si="36">SUM(C153:C159)</f>
        <v>107967597</v>
      </c>
      <c r="D152" s="34">
        <f t="shared" si="36"/>
        <v>0</v>
      </c>
      <c r="E152" s="34">
        <f t="shared" si="36"/>
        <v>107967597</v>
      </c>
      <c r="F152" s="34">
        <f t="shared" si="36"/>
        <v>0</v>
      </c>
      <c r="G152" s="34">
        <f t="shared" si="36"/>
        <v>0</v>
      </c>
      <c r="H152" s="35">
        <f t="shared" si="36"/>
        <v>107967597</v>
      </c>
      <c r="I152" s="42"/>
      <c r="J152" s="43"/>
      <c r="K152" s="43"/>
    </row>
    <row r="153" spans="1:11" s="44" customFormat="1">
      <c r="A153" s="38"/>
      <c r="B153" s="39" t="s">
        <v>77</v>
      </c>
      <c r="C153" s="40">
        <v>0</v>
      </c>
      <c r="D153" s="40">
        <f t="shared" ref="D153:D159" si="37">E153-C153</f>
        <v>0</v>
      </c>
      <c r="E153" s="40">
        <v>0</v>
      </c>
      <c r="F153" s="40">
        <v>0</v>
      </c>
      <c r="G153" s="40">
        <v>0</v>
      </c>
      <c r="H153" s="41">
        <v>0</v>
      </c>
      <c r="I153" s="42"/>
      <c r="J153" s="43"/>
      <c r="K153" s="43"/>
    </row>
    <row r="154" spans="1:11" s="44" customFormat="1">
      <c r="A154" s="47"/>
      <c r="B154" s="39" t="s">
        <v>78</v>
      </c>
      <c r="C154" s="40">
        <v>107967597</v>
      </c>
      <c r="D154" s="40">
        <f t="shared" si="37"/>
        <v>0</v>
      </c>
      <c r="E154" s="40">
        <v>107967597</v>
      </c>
      <c r="F154" s="40">
        <v>0</v>
      </c>
      <c r="G154" s="40">
        <v>0</v>
      </c>
      <c r="H154" s="41">
        <v>107967597</v>
      </c>
      <c r="I154" s="42"/>
      <c r="J154" s="43"/>
      <c r="K154" s="43"/>
    </row>
    <row r="155" spans="1:11" s="44" customFormat="1">
      <c r="A155" s="38"/>
      <c r="B155" s="39" t="s">
        <v>79</v>
      </c>
      <c r="C155" s="40">
        <v>0</v>
      </c>
      <c r="D155" s="40">
        <f t="shared" si="37"/>
        <v>0</v>
      </c>
      <c r="E155" s="40">
        <v>0</v>
      </c>
      <c r="F155" s="40">
        <v>0</v>
      </c>
      <c r="G155" s="40">
        <v>0</v>
      </c>
      <c r="H155" s="41">
        <v>0</v>
      </c>
      <c r="I155" s="42"/>
      <c r="J155" s="43"/>
      <c r="K155" s="43"/>
    </row>
    <row r="156" spans="1:11" s="44" customFormat="1">
      <c r="A156" s="38"/>
      <c r="B156" s="39" t="s">
        <v>80</v>
      </c>
      <c r="C156" s="40">
        <v>0</v>
      </c>
      <c r="D156" s="40">
        <f t="shared" si="37"/>
        <v>0</v>
      </c>
      <c r="E156" s="40">
        <v>0</v>
      </c>
      <c r="F156" s="40">
        <v>0</v>
      </c>
      <c r="G156" s="40">
        <v>0</v>
      </c>
      <c r="H156" s="41">
        <v>0</v>
      </c>
      <c r="I156" s="42"/>
      <c r="J156" s="43"/>
      <c r="K156" s="43"/>
    </row>
    <row r="157" spans="1:11" s="44" customFormat="1">
      <c r="A157" s="38"/>
      <c r="B157" s="39" t="s">
        <v>81</v>
      </c>
      <c r="C157" s="40">
        <v>0</v>
      </c>
      <c r="D157" s="40">
        <f t="shared" si="37"/>
        <v>0</v>
      </c>
      <c r="E157" s="40">
        <v>0</v>
      </c>
      <c r="F157" s="40">
        <v>0</v>
      </c>
      <c r="G157" s="40">
        <v>0</v>
      </c>
      <c r="H157" s="41">
        <v>0</v>
      </c>
      <c r="I157" s="42"/>
      <c r="J157" s="43"/>
      <c r="K157" s="43"/>
    </row>
    <row r="158" spans="1:11" s="44" customFormat="1">
      <c r="A158" s="38"/>
      <c r="B158" s="39" t="s">
        <v>82</v>
      </c>
      <c r="C158" s="40">
        <v>0</v>
      </c>
      <c r="D158" s="40">
        <f t="shared" si="37"/>
        <v>0</v>
      </c>
      <c r="E158" s="40">
        <v>0</v>
      </c>
      <c r="F158" s="40">
        <v>0</v>
      </c>
      <c r="G158" s="40">
        <v>0</v>
      </c>
      <c r="H158" s="41">
        <v>0</v>
      </c>
      <c r="I158" s="42"/>
      <c r="J158" s="43"/>
      <c r="K158" s="43"/>
    </row>
    <row r="159" spans="1:11" s="44" customFormat="1">
      <c r="A159" s="38"/>
      <c r="B159" s="39" t="s">
        <v>83</v>
      </c>
      <c r="C159" s="40">
        <v>0</v>
      </c>
      <c r="D159" s="40">
        <f t="shared" si="37"/>
        <v>0</v>
      </c>
      <c r="E159" s="40">
        <v>0</v>
      </c>
      <c r="F159" s="40">
        <v>0</v>
      </c>
      <c r="G159" s="40">
        <v>0</v>
      </c>
      <c r="H159" s="41">
        <v>0</v>
      </c>
      <c r="I159" s="42"/>
      <c r="J159" s="43"/>
      <c r="K159" s="43"/>
    </row>
    <row r="160" spans="1:11" s="54" customFormat="1">
      <c r="A160" s="50"/>
      <c r="B160" s="51" t="s">
        <v>85</v>
      </c>
      <c r="C160" s="52">
        <f>C13+C87</f>
        <v>33860864890</v>
      </c>
      <c r="D160" s="52">
        <f t="shared" ref="D160:H160" si="38">D13+D87</f>
        <v>5777003012.1800566</v>
      </c>
      <c r="E160" s="52">
        <f t="shared" si="38"/>
        <v>39637867902.180061</v>
      </c>
      <c r="F160" s="52">
        <f t="shared" si="38"/>
        <v>16882606436.719992</v>
      </c>
      <c r="G160" s="52">
        <f t="shared" si="38"/>
        <v>14940386593.27</v>
      </c>
      <c r="H160" s="53">
        <f t="shared" si="38"/>
        <v>22755261465.459988</v>
      </c>
      <c r="J160" s="55"/>
      <c r="K160" s="55"/>
    </row>
    <row r="161" spans="1:11" s="44" customFormat="1" ht="16.5" customHeight="1">
      <c r="A161" s="38"/>
      <c r="B161" s="56" t="s">
        <v>86</v>
      </c>
      <c r="C161" s="56"/>
      <c r="D161" s="56"/>
      <c r="E161" s="56"/>
      <c r="F161" s="56"/>
      <c r="G161" s="56"/>
      <c r="H161" s="56"/>
      <c r="J161" s="43"/>
      <c r="K161" s="43"/>
    </row>
    <row r="162" spans="1:11" s="44" customFormat="1">
      <c r="A162" s="38"/>
      <c r="B162" s="57">
        <v>0</v>
      </c>
      <c r="C162" s="58"/>
      <c r="D162" s="58"/>
      <c r="E162" s="58"/>
      <c r="F162" s="58"/>
      <c r="G162" s="58"/>
      <c r="H162" s="58"/>
      <c r="J162" s="43"/>
      <c r="K162" s="43"/>
    </row>
    <row r="163" spans="1:11" s="44" customFormat="1" ht="13.8">
      <c r="A163" s="38"/>
      <c r="B163" s="59"/>
      <c r="J163" s="43"/>
      <c r="K163" s="43"/>
    </row>
    <row r="164" spans="1:11">
      <c r="B164" s="59"/>
      <c r="I164"/>
    </row>
    <row r="165" spans="1:11">
      <c r="C165" s="62"/>
      <c r="D165" s="62"/>
      <c r="E165" s="62"/>
      <c r="F165" s="62"/>
      <c r="G165" s="62"/>
      <c r="H165" s="62"/>
      <c r="I165"/>
    </row>
    <row r="166" spans="1:11">
      <c r="C166" s="63"/>
      <c r="D166" s="63"/>
      <c r="E166" s="63"/>
      <c r="F166" s="63"/>
      <c r="G166" s="63"/>
      <c r="H166" s="63"/>
      <c r="I166" s="64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0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2021-07-06T17:15:46Z</dcterms:created>
  <dcterms:modified xsi:type="dcterms:W3CDTF">2021-07-06T17:16:37Z</dcterms:modified>
</cp:coreProperties>
</file>